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3-Materials\电子书\"/>
    </mc:Choice>
  </mc:AlternateContent>
  <xr:revisionPtr revIDLastSave="0" documentId="8_{D78B6807-FB68-4FF0-AA74-A29814C92AA2}" xr6:coauthVersionLast="44" xr6:coauthVersionMax="44" xr10:uidLastSave="{00000000-0000-0000-0000-000000000000}"/>
  <bookViews>
    <workbookView xWindow="-110" yWindow="-110" windowWidth="19420" windowHeight="10420" tabRatio="500" xr2:uid="{00000000-000D-0000-FFFF-FFFF00000000}"/>
  </bookViews>
  <sheets>
    <sheet name="中文版" sheetId="2" r:id="rId1"/>
    <sheet name="英文版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4" i="2" l="1"/>
  <c r="M23" i="2" s="1"/>
  <c r="E107" i="2"/>
  <c r="E106" i="2"/>
  <c r="E104" i="2"/>
  <c r="E103" i="2"/>
  <c r="E102" i="2"/>
  <c r="E101" i="2"/>
  <c r="E100" i="2"/>
  <c r="E99" i="2"/>
  <c r="E96" i="2"/>
  <c r="F83" i="2"/>
  <c r="E83" i="2"/>
  <c r="D83" i="2"/>
  <c r="F76" i="2"/>
  <c r="E76" i="2"/>
  <c r="D76" i="2"/>
  <c r="F75" i="2"/>
  <c r="F77" i="2" s="1"/>
  <c r="F79" i="2" s="1"/>
  <c r="E75" i="2"/>
  <c r="D75" i="2"/>
  <c r="D56" i="2"/>
  <c r="D31" i="2" s="1"/>
  <c r="D43" i="2"/>
  <c r="D27" i="2"/>
  <c r="M22" i="2" s="1"/>
  <c r="M26" i="2" s="1"/>
  <c r="J24" i="2"/>
  <c r="F82" i="2" s="1"/>
  <c r="D27" i="1"/>
  <c r="M22" i="1" s="1"/>
  <c r="E96" i="1"/>
  <c r="E99" i="1"/>
  <c r="E100" i="1"/>
  <c r="E101" i="1"/>
  <c r="E102" i="1"/>
  <c r="E103" i="1"/>
  <c r="E104" i="1"/>
  <c r="D64" i="1"/>
  <c r="E107" i="1" s="1"/>
  <c r="M23" i="1"/>
  <c r="J24" i="1"/>
  <c r="F82" i="1" s="1"/>
  <c r="E106" i="1"/>
  <c r="F83" i="1"/>
  <c r="F75" i="1"/>
  <c r="F77" i="1" s="1"/>
  <c r="F79" i="1" s="1"/>
  <c r="F76" i="1"/>
  <c r="E83" i="1"/>
  <c r="E75" i="1"/>
  <c r="E76" i="1"/>
  <c r="D83" i="1"/>
  <c r="D75" i="1"/>
  <c r="D77" i="1" s="1"/>
  <c r="D79" i="1" s="1"/>
  <c r="D76" i="1"/>
  <c r="D56" i="1"/>
  <c r="D31" i="1" s="1"/>
  <c r="D43" i="1"/>
  <c r="D63" i="2" l="1"/>
  <c r="E105" i="2"/>
  <c r="F85" i="2"/>
  <c r="F87" i="2" s="1"/>
  <c r="F85" i="1"/>
  <c r="F87" i="1" s="1"/>
  <c r="E77" i="1"/>
  <c r="E79" i="1" s="1"/>
  <c r="M26" i="1"/>
  <c r="D63" i="1" s="1"/>
  <c r="D62" i="2"/>
  <c r="D82" i="2"/>
  <c r="D77" i="2"/>
  <c r="D79" i="2" s="1"/>
  <c r="E82" i="2"/>
  <c r="E77" i="2"/>
  <c r="E79" i="2" s="1"/>
  <c r="E85" i="2" s="1"/>
  <c r="E87" i="2" s="1"/>
  <c r="E108" i="2"/>
  <c r="E110" i="2" s="1"/>
  <c r="D62" i="1"/>
  <c r="D82" i="1"/>
  <c r="D85" i="1" s="1"/>
  <c r="D87" i="1" s="1"/>
  <c r="E82" i="1"/>
  <c r="E105" i="1" l="1"/>
  <c r="E108" i="1" s="1"/>
  <c r="E110" i="1" s="1"/>
  <c r="E85" i="1"/>
  <c r="E87" i="1" s="1"/>
  <c r="D85" i="2"/>
  <c r="D87" i="2" s="1"/>
</calcChain>
</file>

<file path=xl/sharedStrings.xml><?xml version="1.0" encoding="utf-8"?>
<sst xmlns="http://schemas.openxmlformats.org/spreadsheetml/2006/main" count="179" uniqueCount="165">
  <si>
    <t xml:space="preserve">This spreadsheet is intended to help you organize and understand the expenses and profits associated with your Amazon FBA product. </t>
  </si>
  <si>
    <t xml:space="preserve">There is example data included to help illustrate how the spreadsheet works. </t>
  </si>
  <si>
    <t xml:space="preserve">This is a template that you can alter to fit your specific needs. </t>
  </si>
  <si>
    <t>Hope that this helps you in your FBA journey!</t>
  </si>
  <si>
    <t>Basic Information</t>
  </si>
  <si>
    <t>Advertising</t>
  </si>
  <si>
    <t>Promotion and Giveaways</t>
  </si>
  <si>
    <t>Total Advertising Spend</t>
  </si>
  <si>
    <t>Cost of Goods Sold (per unit)</t>
  </si>
  <si>
    <t>Notes</t>
  </si>
  <si>
    <t xml:space="preserve">Total Units Sold </t>
  </si>
  <si>
    <t>Amazon FBA Fees (per unit)</t>
  </si>
  <si>
    <t>Total units ordered from supplier</t>
  </si>
  <si>
    <t>Ad Spend Per Unit</t>
  </si>
  <si>
    <t>Giveaway Fees (per unit)</t>
  </si>
  <si>
    <t>Product Giveaway Price</t>
  </si>
  <si>
    <t xml:space="preserve">The selling price on Amazon. </t>
  </si>
  <si>
    <t>Total Cost per Promotional Giveaway</t>
  </si>
  <si>
    <t>Cost of Goods Sold</t>
  </si>
  <si>
    <t>Cost of goods sold, this does not include shipping.</t>
  </si>
  <si>
    <t>Estimated FBA Fees (per unit)</t>
  </si>
  <si>
    <t>Cost per unit paid to Amazon. Amazon FBA Fee Calculator: https://sellercentral.amazon.com/hz/fba/profitabilitycalculator/index?lang=en_US</t>
  </si>
  <si>
    <t>Promotional Products Given Away</t>
  </si>
  <si>
    <t>Total Landed Cost per Product</t>
  </si>
  <si>
    <t xml:space="preserve">Landed Cost includes COGS + all shipping costs to get product to AMZ warehouse. </t>
  </si>
  <si>
    <t>Upfront Costs (per product)</t>
  </si>
  <si>
    <t>Samples</t>
  </si>
  <si>
    <t>Enter your overall costs for all samples combined.</t>
  </si>
  <si>
    <t>Graphic Design Work</t>
  </si>
  <si>
    <t>Enter all graphic design work (label creation, photo manipulation, etc)</t>
  </si>
  <si>
    <t>Photography</t>
  </si>
  <si>
    <t>Product photography costs.</t>
  </si>
  <si>
    <t xml:space="preserve">Additional Miscellanous Costs: </t>
  </si>
  <si>
    <t>Cost #1</t>
  </si>
  <si>
    <t>Enter any costs incurred getting product listing active.</t>
  </si>
  <si>
    <t>Cost #2</t>
  </si>
  <si>
    <t>Total Upfront Costs</t>
  </si>
  <si>
    <t>Fixed Costs</t>
  </si>
  <si>
    <t>Enter total costs paid to product manufacturer.</t>
  </si>
  <si>
    <t>Shipping Costs</t>
  </si>
  <si>
    <t>Importing from Overseas</t>
  </si>
  <si>
    <t>Enter shiping costs associated with shipping from manufacturer to port in your country.</t>
  </si>
  <si>
    <t>Shipping to Amazon Warehouses</t>
  </si>
  <si>
    <t>Enter shipping costs to get product from port to AMZ warehouse.</t>
  </si>
  <si>
    <t>Additional Costs</t>
  </si>
  <si>
    <t xml:space="preserve">Storage, </t>
  </si>
  <si>
    <t>Total Fixed Costs</t>
  </si>
  <si>
    <t>Variable Costs</t>
  </si>
  <si>
    <t>Advertising cost per unit</t>
  </si>
  <si>
    <t>Promotion</t>
  </si>
  <si>
    <t>Includes product giveaways and coupons, per unit.</t>
  </si>
  <si>
    <t>FBA Fees (per unit)</t>
  </si>
  <si>
    <t>Net Margin at Different Various Price Points</t>
  </si>
  <si>
    <t>Retail Price</t>
  </si>
  <si>
    <t>FBA Fees</t>
  </si>
  <si>
    <t>COGS</t>
  </si>
  <si>
    <t>Shipping (Includes overseas + to AMZ warehouse)</t>
  </si>
  <si>
    <t>Total Landed Cost</t>
  </si>
  <si>
    <t>Landed Cost, Per Unit</t>
  </si>
  <si>
    <t>PPC Cost</t>
  </si>
  <si>
    <t>Cost Per Unit</t>
  </si>
  <si>
    <t>Net Margin Per Unit</t>
  </si>
  <si>
    <t>Gross Margin Calculation</t>
  </si>
  <si>
    <t>REVENUE</t>
  </si>
  <si>
    <t>Product Sold</t>
  </si>
  <si>
    <t>Enter sales per Amazon's Seller Central Dashboard.</t>
  </si>
  <si>
    <t>Total Revenue</t>
  </si>
  <si>
    <t>EXPENSES</t>
  </si>
  <si>
    <t>Graphic Design</t>
  </si>
  <si>
    <t>Product Photography</t>
  </si>
  <si>
    <t>Mischellaneous</t>
  </si>
  <si>
    <t>All Shipping Costs</t>
  </si>
  <si>
    <t>Accounts only for the products sold thus far, not all COGS purchased upfront.</t>
  </si>
  <si>
    <t>Product Giveaway</t>
  </si>
  <si>
    <t xml:space="preserve">PPC Cost </t>
  </si>
  <si>
    <t>Amazon FBA Fees</t>
  </si>
  <si>
    <t>Total Expenses</t>
  </si>
  <si>
    <t>GROSS MARGIN</t>
  </si>
  <si>
    <r>
      <t xml:space="preserve">All text in </t>
    </r>
    <r>
      <rPr>
        <sz val="14"/>
        <color rgb="FF6AA84F"/>
        <rFont val="Arial"/>
      </rPr>
      <t xml:space="preserve">GREEN </t>
    </r>
    <r>
      <rPr>
        <sz val="14"/>
        <color rgb="FF000000"/>
        <rFont val="Arial"/>
      </rPr>
      <t xml:space="preserve">is a formula, and will calculate automatically. </t>
    </r>
  </si>
  <si>
    <r>
      <t xml:space="preserve">All text in </t>
    </r>
    <r>
      <rPr>
        <sz val="14"/>
        <color rgb="FFE06666"/>
        <rFont val="Arial"/>
      </rPr>
      <t xml:space="preserve">RED </t>
    </r>
    <r>
      <rPr>
        <sz val="14"/>
        <color rgb="FF000000"/>
        <rFont val="Arial"/>
      </rPr>
      <t>is the text that you should enter specific to your product. If it does not apply to you, simply enter 0.</t>
    </r>
  </si>
  <si>
    <t>Number of units:</t>
  </si>
  <si>
    <t>Units sold to date:</t>
  </si>
  <si>
    <t>Retail Price:</t>
  </si>
  <si>
    <t>广告费用</t>
  </si>
  <si>
    <t>广告费用总计</t>
  </si>
  <si>
    <t>总产品销量</t>
  </si>
  <si>
    <t>平均单位产品广告费用</t>
  </si>
  <si>
    <t>基本信息</t>
  </si>
  <si>
    <t>备注</t>
  </si>
  <si>
    <t>产品总件数</t>
  </si>
  <si>
    <t>目前售出产品数量</t>
  </si>
  <si>
    <t>零售价</t>
  </si>
  <si>
    <t>促销免费赠品数量</t>
  </si>
  <si>
    <t>费用</t>
  </si>
  <si>
    <t>样品费</t>
  </si>
  <si>
    <t>总收入</t>
  </si>
  <si>
    <t>收入</t>
  </si>
  <si>
    <t>净利润计算</t>
  </si>
  <si>
    <t>产品销售收入</t>
  </si>
  <si>
    <t>产品拍摄费用</t>
  </si>
  <si>
    <t>平面设计费用</t>
  </si>
  <si>
    <t>杂项</t>
  </si>
  <si>
    <t>净利润</t>
  </si>
  <si>
    <t>总费用</t>
  </si>
  <si>
    <t>运输总费用</t>
  </si>
  <si>
    <t>赠品费用</t>
  </si>
  <si>
    <t>PPC 广告费用</t>
  </si>
  <si>
    <t>Amazon FBA 费用</t>
  </si>
  <si>
    <t>产品生产成本</t>
  </si>
  <si>
    <t>不同产品售价下计算出的单位产品利润</t>
  </si>
  <si>
    <t>产品售价</t>
  </si>
  <si>
    <t>FBA 费用</t>
  </si>
  <si>
    <t>COGS（生产费用）</t>
  </si>
  <si>
    <t>运费 (头程运费 + 到AMZ仓运费）</t>
  </si>
  <si>
    <t>生产和运输总成本</t>
  </si>
  <si>
    <t>PPC 站内广告费（每单位）</t>
  </si>
  <si>
    <t>FBA 费（每单位）</t>
  </si>
  <si>
    <t>总成本（每单位）</t>
  </si>
  <si>
    <t>生产和运输成本（每单位）</t>
  </si>
  <si>
    <t>净利润（每单位）</t>
  </si>
  <si>
    <t>可变成本</t>
  </si>
  <si>
    <t>固定成本</t>
  </si>
  <si>
    <t>FBA费用 (每单位)</t>
  </si>
  <si>
    <t>站内广告费 (每单位)</t>
  </si>
  <si>
    <t>预计产品的FBA费用（每单位）</t>
  </si>
  <si>
    <t>生产成本（每单位）</t>
  </si>
  <si>
    <t>产品生产和运输总成本（每单位）</t>
  </si>
  <si>
    <t>产品前期投资成本 (每款产品)</t>
  </si>
  <si>
    <t>平面设计费</t>
  </si>
  <si>
    <t>产品摄影费</t>
  </si>
  <si>
    <t>其他成本 #1</t>
  </si>
  <si>
    <t>其他成本 #2</t>
  </si>
  <si>
    <t>其他杂项（可以根据自身情况自定义，没有其他杂项 - 请填0）</t>
  </si>
  <si>
    <t>产品前期投资成本</t>
  </si>
  <si>
    <t>运费</t>
  </si>
  <si>
    <t>运费 - FBA头程</t>
  </si>
  <si>
    <t>运费 - 中转中心到亚马逊仓</t>
  </si>
  <si>
    <t>促销推广 (每单位)</t>
  </si>
  <si>
    <t>促销和赠品费用</t>
  </si>
  <si>
    <t>产品生产费用</t>
  </si>
  <si>
    <t>亚马逊FBA费用 (每单元)</t>
  </si>
  <si>
    <t>折扣产品售价</t>
  </si>
  <si>
    <t>赠品/折扣发放费用  (每单元)</t>
  </si>
  <si>
    <t>促销推广总费用</t>
  </si>
  <si>
    <t>从供应商订购产品的总数</t>
  </si>
  <si>
    <t>产品在亚马逊售价</t>
  </si>
  <si>
    <t>产品生产成本，不计运费</t>
  </si>
  <si>
    <t>包括生产成本，FBA头程，到达亚马逊海外仓的运输费用</t>
  </si>
  <si>
    <t>亚马逊平台费用，更多信息可参照亚马逊官网信息： https://sellercentral.amazon.com/hz/fba/profitabilitycalculator/index?lang=en_US</t>
  </si>
  <si>
    <t>输入所有样品总成本</t>
  </si>
  <si>
    <t>设计总成本（包含产品标签和照片处理等）</t>
  </si>
  <si>
    <t>输入任何其他为创建产品列表而产生的费用</t>
  </si>
  <si>
    <t>支付产品生产供应商的总费用</t>
  </si>
  <si>
    <t>产品从生产地运到海外入关、清关的所有费用</t>
  </si>
  <si>
    <t>产品从海关到亚马逊仓的运费</t>
  </si>
  <si>
    <t>广告费（每单位）</t>
  </si>
  <si>
    <t>产品促销和赠品费用（每单位）</t>
  </si>
  <si>
    <t>在Amazon卖家中心显示的产品销售收入总额</t>
  </si>
  <si>
    <t>当前售出产品在生产阶段产生的费用</t>
  </si>
  <si>
    <t>请使用电子表格帮助您计算和分析亚马逊FBA从产品研发到运营的费用和利润。</t>
  </si>
  <si>
    <t>表格中数据为示例数据，仅用于解释电子表的工作原理。</t>
  </si>
  <si>
    <t>您可以根据个人需求在这个模板的基础上进行调整。</t>
  </si>
  <si>
    <r>
      <t xml:space="preserve">所有 </t>
    </r>
    <r>
      <rPr>
        <sz val="14"/>
        <color rgb="FF6AA84F"/>
        <rFont val="Microsoft YaHei"/>
        <family val="2"/>
        <charset val="134"/>
      </rPr>
      <t xml:space="preserve">绿色 </t>
    </r>
    <r>
      <rPr>
        <sz val="14"/>
        <color theme="1"/>
        <rFont val="Microsoft YaHei"/>
        <family val="2"/>
        <charset val="134"/>
      </rPr>
      <t>的数值中含有公式，会根据红色单元格的数据自动计算。</t>
    </r>
  </si>
  <si>
    <r>
      <t xml:space="preserve">所有 </t>
    </r>
    <r>
      <rPr>
        <sz val="14"/>
        <color rgb="FFE06666"/>
        <rFont val="Microsoft YaHei"/>
        <family val="2"/>
        <charset val="134"/>
      </rPr>
      <t xml:space="preserve">红色 </t>
    </r>
    <r>
      <rPr>
        <sz val="14"/>
        <color theme="1"/>
        <rFont val="Microsoft YaHei"/>
        <family val="2"/>
        <charset val="134"/>
      </rPr>
      <t>的数值需要被替换成您的产品相关数据。在任何不相关的单元输入</t>
    </r>
    <r>
      <rPr>
        <sz val="14"/>
        <color rgb="FF000000"/>
        <rFont val="Microsoft YaHei"/>
        <family val="2"/>
        <charset val="134"/>
      </rPr>
      <t>0即可。</t>
    </r>
  </si>
  <si>
    <t>希望这个FBA利润计算工具能够有帮助！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</si>
</sst>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_(&quot;$&quot;* #,##0_);_(&quot;$&quot;* \(#,##0\);_(&quot;$&quot;* &quot;-&quot;??_);_(@_)"/>
  </numFmts>
  <fonts count="43">
    <font>
      <sz val="11"/>
      <color rgb="FF000000"/>
      <name val="Calibri"/>
    </font>
    <font>
      <sz val="14"/>
      <color rgb="FF000000"/>
      <name val="Calibri"/>
    </font>
    <font>
      <sz val="14"/>
      <color rgb="FF4F6128"/>
      <name val="Calibri"/>
    </font>
    <font>
      <sz val="14"/>
      <color rgb="FFFF0000"/>
      <name val="Calibri"/>
    </font>
    <font>
      <sz val="11"/>
      <color rgb="FF000000"/>
      <name val="Calibri"/>
    </font>
    <font>
      <sz val="14"/>
      <color rgb="FF000000"/>
      <name val="Arial"/>
    </font>
    <font>
      <b/>
      <sz val="21"/>
      <color rgb="FFFFFFFF"/>
      <name val="Arial"/>
    </font>
    <font>
      <sz val="11"/>
      <name val="Arial"/>
    </font>
    <font>
      <b/>
      <u/>
      <sz val="18"/>
      <color rgb="FF000000"/>
      <name val="Arial"/>
    </font>
    <font>
      <b/>
      <sz val="14"/>
      <color rgb="FF000000"/>
      <name val="Arial"/>
    </font>
    <font>
      <sz val="14"/>
      <color rgb="FFE06666"/>
      <name val="Arial"/>
    </font>
    <font>
      <sz val="14"/>
      <color rgb="FF6AA84F"/>
      <name val="Arial"/>
    </font>
    <font>
      <sz val="14"/>
      <color rgb="FFFF0000"/>
      <name val="Arial"/>
    </font>
    <font>
      <b/>
      <sz val="14"/>
      <color rgb="FFFFFFFF"/>
      <name val="Arial"/>
    </font>
    <font>
      <sz val="14"/>
      <color rgb="FFB6D7A8"/>
      <name val="Arial"/>
    </font>
    <font>
      <sz val="14"/>
      <name val="Arial"/>
    </font>
    <font>
      <sz val="14"/>
      <color rgb="FF4F6128"/>
      <name val="Arial"/>
    </font>
    <font>
      <sz val="14"/>
      <color rgb="FF76923C"/>
      <name val="Arial"/>
    </font>
    <font>
      <b/>
      <sz val="22"/>
      <color rgb="FFFFFFFF"/>
      <name val="Arial"/>
    </font>
    <font>
      <b/>
      <sz val="14"/>
      <color rgb="FFE06666"/>
      <name val="Arial"/>
    </font>
    <font>
      <b/>
      <sz val="14"/>
      <color rgb="FF6AA84F"/>
      <name val="Arial"/>
    </font>
    <font>
      <b/>
      <sz val="14"/>
      <color rgb="FFFF0000"/>
      <name val="Arial"/>
    </font>
    <font>
      <sz val="14"/>
      <color rgb="FF000000"/>
      <name val="Microsoft YaHei"/>
      <family val="2"/>
      <charset val="134"/>
    </font>
    <font>
      <sz val="11"/>
      <color rgb="FF000000"/>
      <name val="Microsoft YaHei"/>
      <family val="2"/>
      <charset val="134"/>
    </font>
    <font>
      <sz val="14"/>
      <color rgb="FF6AA84F"/>
      <name val="Microsoft YaHei"/>
      <family val="2"/>
      <charset val="134"/>
    </font>
    <font>
      <sz val="14"/>
      <color rgb="FFE06666"/>
      <name val="Microsoft YaHei"/>
      <family val="2"/>
      <charset val="134"/>
    </font>
    <font>
      <b/>
      <sz val="21"/>
      <color rgb="FFFFFFFF"/>
      <name val="Microsoft YaHei"/>
      <family val="2"/>
      <charset val="134"/>
    </font>
    <font>
      <sz val="11"/>
      <name val="Microsoft YaHei"/>
      <family val="2"/>
      <charset val="134"/>
    </font>
    <font>
      <b/>
      <sz val="22"/>
      <color rgb="FFFFFFFF"/>
      <name val="Microsoft YaHei"/>
      <family val="2"/>
      <charset val="134"/>
    </font>
    <font>
      <b/>
      <sz val="14"/>
      <color rgb="FF000000"/>
      <name val="Microsoft YaHei"/>
      <family val="2"/>
      <charset val="134"/>
    </font>
    <font>
      <b/>
      <u/>
      <sz val="18"/>
      <color rgb="FF000000"/>
      <name val="Microsoft YaHei"/>
      <family val="2"/>
      <charset val="134"/>
    </font>
    <font>
      <b/>
      <sz val="14"/>
      <color rgb="FFE06666"/>
      <name val="Microsoft YaHei"/>
      <family val="2"/>
      <charset val="134"/>
    </font>
    <font>
      <b/>
      <sz val="14"/>
      <color rgb="FFFFFFFF"/>
      <name val="Microsoft YaHei"/>
      <family val="2"/>
      <charset val="134"/>
    </font>
    <font>
      <sz val="14"/>
      <color rgb="FFB6D7A8"/>
      <name val="Microsoft YaHei"/>
      <family val="2"/>
      <charset val="134"/>
    </font>
    <font>
      <b/>
      <sz val="14"/>
      <color rgb="FF6AA84F"/>
      <name val="Microsoft YaHei"/>
      <family val="2"/>
      <charset val="134"/>
    </font>
    <font>
      <b/>
      <sz val="14"/>
      <color rgb="FFFF0000"/>
      <name val="Microsoft YaHei"/>
      <family val="2"/>
      <charset val="134"/>
    </font>
    <font>
      <sz val="14"/>
      <name val="Microsoft YaHei"/>
      <family val="2"/>
      <charset val="134"/>
    </font>
    <font>
      <sz val="14"/>
      <color rgb="FF4F6128"/>
      <name val="Microsoft YaHei"/>
      <family val="2"/>
      <charset val="134"/>
    </font>
    <font>
      <sz val="14"/>
      <color rgb="FFFF0000"/>
      <name val="Microsoft YaHei"/>
      <family val="2"/>
      <charset val="134"/>
    </font>
    <font>
      <sz val="14"/>
      <color rgb="FF76923C"/>
      <name val="Microsoft YaHei"/>
      <family val="2"/>
      <charset val="134"/>
    </font>
    <font>
      <sz val="14"/>
      <color rgb="FF000000"/>
      <name val="Arial"/>
      <family val="2"/>
    </font>
    <font>
      <sz val="14"/>
      <color theme="1"/>
      <name val="Microsoft YaHei"/>
      <family val="2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/>
        <bgColor rgb="FF429ABF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rgb="FF30708C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7B7B7"/>
      </left>
      <right/>
      <top style="medium">
        <color rgb="FF000000"/>
      </top>
      <bottom style="thin">
        <color rgb="FFB7B7B7"/>
      </bottom>
      <diagonal/>
    </border>
    <border>
      <left/>
      <right style="thin">
        <color rgb="FFB7B7B7"/>
      </right>
      <top style="medium">
        <color rgb="FF000000"/>
      </top>
      <bottom style="thin">
        <color rgb="FFB7B7B7"/>
      </bottom>
      <diagonal/>
    </border>
    <border>
      <left/>
      <right/>
      <top style="medium">
        <color rgb="FF000000"/>
      </top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B7B7B7"/>
      </bottom>
      <diagonal/>
    </border>
    <border>
      <left style="thin">
        <color rgb="FF000000"/>
      </left>
      <right/>
      <top style="thin">
        <color rgb="FF000000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  <diagonal/>
    </border>
    <border>
      <left/>
      <right style="medium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6" fontId="4" fillId="0" borderId="0" applyFont="0" applyFill="0" applyBorder="0" applyAlignment="0" applyProtection="0"/>
  </cellStyleXfs>
  <cellXfs count="318">
    <xf numFmtId="0" fontId="0" fillId="0" borderId="0" xfId="0" applyFont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/>
    <xf numFmtId="177" fontId="2" fillId="2" borderId="0" xfId="0" applyNumberFormat="1" applyFont="1" applyFill="1" applyBorder="1"/>
    <xf numFmtId="177" fontId="1" fillId="2" borderId="0" xfId="0" applyNumberFormat="1" applyFont="1" applyFill="1" applyBorder="1"/>
    <xf numFmtId="176" fontId="3" fillId="2" borderId="0" xfId="0" applyNumberFormat="1" applyFont="1" applyFill="1" applyBorder="1"/>
    <xf numFmtId="176" fontId="3" fillId="2" borderId="0" xfId="0" applyNumberFormat="1" applyFont="1" applyFill="1" applyBorder="1"/>
    <xf numFmtId="177" fontId="2" fillId="2" borderId="0" xfId="0" applyNumberFormat="1" applyFont="1" applyFill="1" applyBorder="1"/>
    <xf numFmtId="176" fontId="2" fillId="2" borderId="0" xfId="0" applyNumberFormat="1" applyFont="1" applyFill="1" applyBorder="1"/>
    <xf numFmtId="176" fontId="2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4" xfId="0" applyFont="1" applyFill="1" applyBorder="1" applyAlignment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0" xfId="0" applyFont="1" applyFill="1" applyBorder="1"/>
    <xf numFmtId="0" fontId="15" fillId="2" borderId="0" xfId="0" applyFont="1" applyFill="1" applyBorder="1"/>
    <xf numFmtId="177" fontId="16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176" fontId="5" fillId="2" borderId="0" xfId="0" applyNumberFormat="1" applyFont="1" applyFill="1" applyBorder="1"/>
    <xf numFmtId="0" fontId="9" fillId="2" borderId="9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176" fontId="10" fillId="2" borderId="15" xfId="0" applyNumberFormat="1" applyFont="1" applyFill="1" applyBorder="1"/>
    <xf numFmtId="176" fontId="12" fillId="2" borderId="10" xfId="0" applyNumberFormat="1" applyFont="1" applyFill="1" applyBorder="1"/>
    <xf numFmtId="176" fontId="10" fillId="2" borderId="16" xfId="0" applyNumberFormat="1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177" fontId="11" fillId="2" borderId="17" xfId="0" applyNumberFormat="1" applyFont="1" applyFill="1" applyBorder="1"/>
    <xf numFmtId="177" fontId="11" fillId="2" borderId="18" xfId="0" applyNumberFormat="1" applyFont="1" applyFill="1" applyBorder="1"/>
    <xf numFmtId="177" fontId="16" fillId="2" borderId="10" xfId="0" applyNumberFormat="1" applyFont="1" applyFill="1" applyBorder="1"/>
    <xf numFmtId="176" fontId="11" fillId="2" borderId="17" xfId="0" applyNumberFormat="1" applyFont="1" applyFill="1" applyBorder="1"/>
    <xf numFmtId="176" fontId="11" fillId="2" borderId="18" xfId="0" applyNumberFormat="1" applyFont="1" applyFill="1" applyBorder="1"/>
    <xf numFmtId="176" fontId="16" fillId="2" borderId="10" xfId="0" applyNumberFormat="1" applyFont="1" applyFill="1" applyBorder="1"/>
    <xf numFmtId="0" fontId="11" fillId="2" borderId="17" xfId="0" applyFont="1" applyFill="1" applyBorder="1"/>
    <xf numFmtId="0" fontId="11" fillId="2" borderId="18" xfId="0" applyFont="1" applyFill="1" applyBorder="1"/>
    <xf numFmtId="0" fontId="16" fillId="2" borderId="10" xfId="0" applyFont="1" applyFill="1" applyBorder="1"/>
    <xf numFmtId="0" fontId="5" fillId="2" borderId="9" xfId="0" applyFont="1" applyFill="1" applyBorder="1"/>
    <xf numFmtId="177" fontId="5" fillId="2" borderId="0" xfId="0" applyNumberFormat="1" applyFont="1" applyFill="1" applyBorder="1"/>
    <xf numFmtId="177" fontId="12" fillId="2" borderId="0" xfId="0" applyNumberFormat="1" applyFont="1" applyFill="1" applyBorder="1"/>
    <xf numFmtId="0" fontId="5" fillId="2" borderId="10" xfId="0" applyFont="1" applyFill="1" applyBorder="1" applyAlignment="1">
      <alignment wrapText="1"/>
    </xf>
    <xf numFmtId="177" fontId="17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0" fontId="15" fillId="5" borderId="12" xfId="0" applyFont="1" applyFill="1" applyBorder="1"/>
    <xf numFmtId="0" fontId="13" fillId="5" borderId="19" xfId="0" applyFont="1" applyFill="1" applyBorder="1"/>
    <xf numFmtId="176" fontId="14" fillId="5" borderId="20" xfId="0" applyNumberFormat="1" applyFont="1" applyFill="1" applyBorder="1"/>
    <xf numFmtId="176" fontId="14" fillId="5" borderId="21" xfId="0" applyNumberFormat="1" applyFont="1" applyFill="1" applyBorder="1"/>
    <xf numFmtId="176" fontId="16" fillId="5" borderId="22" xfId="0" applyNumberFormat="1" applyFont="1" applyFill="1" applyBorder="1"/>
    <xf numFmtId="0" fontId="15" fillId="5" borderId="11" xfId="0" applyFont="1" applyFill="1" applyBorder="1"/>
    <xf numFmtId="177" fontId="16" fillId="5" borderId="13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77" fontId="16" fillId="2" borderId="0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76" fontId="10" fillId="2" borderId="15" xfId="0" applyNumberFormat="1" applyFont="1" applyFill="1" applyBorder="1" applyAlignment="1">
      <alignment horizontal="center"/>
    </xf>
    <xf numFmtId="176" fontId="10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177" fontId="11" fillId="2" borderId="17" xfId="0" applyNumberFormat="1" applyFont="1" applyFill="1" applyBorder="1" applyAlignment="1">
      <alignment horizontal="center"/>
    </xf>
    <xf numFmtId="176" fontId="11" fillId="2" borderId="17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76" fontId="14" fillId="5" borderId="2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2" borderId="23" xfId="0" applyFont="1" applyFill="1" applyBorder="1"/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9" fillId="2" borderId="31" xfId="0" applyFont="1" applyFill="1" applyBorder="1" applyAlignment="1">
      <alignment horizontal="left"/>
    </xf>
    <xf numFmtId="0" fontId="9" fillId="2" borderId="32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left"/>
    </xf>
    <xf numFmtId="0" fontId="5" fillId="2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right" vertical="center"/>
    </xf>
    <xf numFmtId="176" fontId="19" fillId="2" borderId="32" xfId="1" applyFont="1" applyFill="1" applyBorder="1" applyAlignment="1">
      <alignment horizontal="center" vertical="center"/>
    </xf>
    <xf numFmtId="176" fontId="20" fillId="2" borderId="32" xfId="1" applyFont="1" applyFill="1" applyBorder="1" applyAlignment="1">
      <alignment horizontal="left" vertical="center"/>
    </xf>
    <xf numFmtId="176" fontId="19" fillId="2" borderId="32" xfId="1" applyFont="1" applyFill="1" applyBorder="1" applyAlignment="1">
      <alignment horizontal="left" vertical="center"/>
    </xf>
    <xf numFmtId="176" fontId="21" fillId="2" borderId="32" xfId="0" applyNumberFormat="1" applyFont="1" applyFill="1" applyBorder="1" applyAlignment="1">
      <alignment horizontal="center" vertical="center"/>
    </xf>
    <xf numFmtId="176" fontId="20" fillId="2" borderId="33" xfId="0" applyNumberFormat="1" applyFont="1" applyFill="1" applyBorder="1" applyAlignment="1">
      <alignment horizontal="center" vertical="center"/>
    </xf>
    <xf numFmtId="0" fontId="15" fillId="5" borderId="28" xfId="0" applyFont="1" applyFill="1" applyBorder="1"/>
    <xf numFmtId="0" fontId="15" fillId="5" borderId="29" xfId="0" applyFont="1" applyFill="1" applyBorder="1"/>
    <xf numFmtId="0" fontId="15" fillId="5" borderId="30" xfId="0" applyFont="1" applyFill="1" applyBorder="1"/>
    <xf numFmtId="0" fontId="13" fillId="5" borderId="33" xfId="0" applyFont="1" applyFill="1" applyBorder="1"/>
    <xf numFmtId="177" fontId="19" fillId="2" borderId="31" xfId="0" applyNumberFormat="1" applyFont="1" applyFill="1" applyBorder="1" applyAlignment="1">
      <alignment horizontal="center"/>
    </xf>
    <xf numFmtId="177" fontId="19" fillId="2" borderId="32" xfId="0" applyNumberFormat="1" applyFont="1" applyFill="1" applyBorder="1" applyAlignment="1">
      <alignment horizontal="center"/>
    </xf>
    <xf numFmtId="177" fontId="14" fillId="5" borderId="34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left" vertical="center"/>
    </xf>
    <xf numFmtId="0" fontId="13" fillId="5" borderId="34" xfId="0" applyFont="1" applyFill="1" applyBorder="1"/>
    <xf numFmtId="177" fontId="10" fillId="2" borderId="31" xfId="0" applyNumberFormat="1" applyFont="1" applyFill="1" applyBorder="1" applyAlignment="1">
      <alignment horizontal="center"/>
    </xf>
    <xf numFmtId="177" fontId="10" fillId="2" borderId="32" xfId="0" applyNumberFormat="1" applyFont="1" applyFill="1" applyBorder="1" applyAlignment="1">
      <alignment horizontal="center"/>
    </xf>
    <xf numFmtId="0" fontId="15" fillId="5" borderId="35" xfId="0" applyFont="1" applyFill="1" applyBorder="1"/>
    <xf numFmtId="0" fontId="15" fillId="5" borderId="36" xfId="0" applyFont="1" applyFill="1" applyBorder="1"/>
    <xf numFmtId="0" fontId="15" fillId="5" borderId="37" xfId="0" applyFont="1" applyFill="1" applyBorder="1"/>
    <xf numFmtId="176" fontId="11" fillId="2" borderId="31" xfId="0" applyNumberFormat="1" applyFont="1" applyFill="1" applyBorder="1" applyAlignment="1">
      <alignment horizontal="center"/>
    </xf>
    <xf numFmtId="176" fontId="11" fillId="2" borderId="32" xfId="0" applyNumberFormat="1" applyFont="1" applyFill="1" applyBorder="1" applyAlignment="1">
      <alignment horizontal="center"/>
    </xf>
    <xf numFmtId="176" fontId="11" fillId="2" borderId="33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177" fontId="5" fillId="2" borderId="25" xfId="0" applyNumberFormat="1" applyFont="1" applyFill="1" applyBorder="1"/>
    <xf numFmtId="0" fontId="5" fillId="2" borderId="26" xfId="0" applyFont="1" applyFill="1" applyBorder="1" applyAlignment="1">
      <alignment horizontal="center"/>
    </xf>
    <xf numFmtId="177" fontId="10" fillId="2" borderId="27" xfId="0" applyNumberFormat="1" applyFont="1" applyFill="1" applyBorder="1"/>
    <xf numFmtId="0" fontId="5" fillId="2" borderId="38" xfId="0" applyFont="1" applyFill="1" applyBorder="1" applyAlignment="1">
      <alignment horizontal="center"/>
    </xf>
    <xf numFmtId="177" fontId="11" fillId="2" borderId="39" xfId="0" applyNumberFormat="1" applyFont="1" applyFill="1" applyBorder="1"/>
    <xf numFmtId="177" fontId="5" fillId="2" borderId="27" xfId="0" applyNumberFormat="1" applyFont="1" applyFill="1" applyBorder="1"/>
    <xf numFmtId="0" fontId="9" fillId="2" borderId="26" xfId="0" applyFont="1" applyFill="1" applyBorder="1" applyAlignment="1">
      <alignment horizontal="center"/>
    </xf>
    <xf numFmtId="177" fontId="11" fillId="2" borderId="27" xfId="0" applyNumberFormat="1" applyFont="1" applyFill="1" applyBorder="1"/>
    <xf numFmtId="0" fontId="13" fillId="5" borderId="35" xfId="0" applyFont="1" applyFill="1" applyBorder="1" applyAlignment="1">
      <alignment horizontal="center"/>
    </xf>
    <xf numFmtId="177" fontId="14" fillId="5" borderId="37" xfId="0" applyNumberFormat="1" applyFont="1" applyFill="1" applyBorder="1"/>
    <xf numFmtId="0" fontId="9" fillId="2" borderId="23" xfId="0" applyFont="1" applyFill="1" applyBorder="1" applyAlignment="1">
      <alignment horizontal="left" vertical="center"/>
    </xf>
    <xf numFmtId="176" fontId="10" fillId="2" borderId="25" xfId="0" applyNumberFormat="1" applyFont="1" applyFill="1" applyBorder="1" applyAlignment="1">
      <alignment vertical="center"/>
    </xf>
    <xf numFmtId="0" fontId="9" fillId="2" borderId="28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vertical="center"/>
    </xf>
    <xf numFmtId="176" fontId="11" fillId="2" borderId="25" xfId="0" applyNumberFormat="1" applyFont="1" applyFill="1" applyBorder="1" applyAlignment="1">
      <alignment vertical="center"/>
    </xf>
    <xf numFmtId="0" fontId="9" fillId="2" borderId="26" xfId="0" applyFont="1" applyFill="1" applyBorder="1" applyAlignment="1">
      <alignment horizontal="left" vertical="center"/>
    </xf>
    <xf numFmtId="176" fontId="11" fillId="2" borderId="27" xfId="0" applyNumberFormat="1" applyFont="1" applyFill="1" applyBorder="1" applyAlignment="1">
      <alignment vertical="center"/>
    </xf>
    <xf numFmtId="176" fontId="10" fillId="2" borderId="27" xfId="0" applyNumberFormat="1" applyFont="1" applyFill="1" applyBorder="1" applyAlignment="1">
      <alignment vertical="center"/>
    </xf>
    <xf numFmtId="0" fontId="13" fillId="5" borderId="40" xfId="0" applyFont="1" applyFill="1" applyBorder="1" applyAlignment="1">
      <alignment vertical="center"/>
    </xf>
    <xf numFmtId="176" fontId="14" fillId="5" borderId="42" xfId="0" applyNumberFormat="1" applyFont="1" applyFill="1" applyBorder="1" applyAlignment="1">
      <alignment vertical="center"/>
    </xf>
    <xf numFmtId="0" fontId="13" fillId="5" borderId="40" xfId="0" applyFont="1" applyFill="1" applyBorder="1" applyAlignment="1">
      <alignment horizontal="left" vertic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23" fillId="0" borderId="0" xfId="0" applyFont="1" applyAlignment="1"/>
    <xf numFmtId="0" fontId="22" fillId="2" borderId="1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/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5" xfId="0" applyFont="1" applyFill="1" applyBorder="1"/>
    <xf numFmtId="0" fontId="22" fillId="2" borderId="4" xfId="0" applyFont="1" applyFill="1" applyBorder="1" applyAlignment="1"/>
    <xf numFmtId="0" fontId="22" fillId="2" borderId="6" xfId="0" applyFont="1" applyFill="1" applyBorder="1"/>
    <xf numFmtId="0" fontId="22" fillId="2" borderId="7" xfId="0" applyFont="1" applyFill="1" applyBorder="1" applyAlignment="1">
      <alignment horizontal="center"/>
    </xf>
    <xf numFmtId="0" fontId="22" fillId="2" borderId="7" xfId="0" applyFont="1" applyFill="1" applyBorder="1"/>
    <xf numFmtId="0" fontId="22" fillId="2" borderId="8" xfId="0" applyFont="1" applyFill="1" applyBorder="1"/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vertical="center"/>
    </xf>
    <xf numFmtId="0" fontId="22" fillId="2" borderId="24" xfId="0" applyFont="1" applyFill="1" applyBorder="1" applyAlignment="1">
      <alignment vertical="center"/>
    </xf>
    <xf numFmtId="0" fontId="22" fillId="2" borderId="25" xfId="0" applyFont="1" applyFill="1" applyBorder="1" applyAlignment="1">
      <alignment vertical="center"/>
    </xf>
    <xf numFmtId="0" fontId="29" fillId="2" borderId="23" xfId="0" applyFont="1" applyFill="1" applyBorder="1" applyAlignment="1">
      <alignment horizontal="left" vertical="center"/>
    </xf>
    <xf numFmtId="176" fontId="25" fillId="2" borderId="25" xfId="0" applyNumberFormat="1" applyFont="1" applyFill="1" applyBorder="1" applyAlignment="1">
      <alignment vertical="center"/>
    </xf>
    <xf numFmtId="176" fontId="24" fillId="2" borderId="25" xfId="0" applyNumberFormat="1" applyFont="1" applyFill="1" applyBorder="1" applyAlignment="1">
      <alignment vertical="center"/>
    </xf>
    <xf numFmtId="0" fontId="22" fillId="2" borderId="32" xfId="0" applyFont="1" applyFill="1" applyBorder="1" applyAlignment="1">
      <alignment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9" fillId="2" borderId="28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9" fillId="2" borderId="26" xfId="0" applyFont="1" applyFill="1" applyBorder="1" applyAlignment="1">
      <alignment horizontal="left" vertical="center"/>
    </xf>
    <xf numFmtId="176" fontId="24" fillId="2" borderId="27" xfId="0" applyNumberFormat="1" applyFont="1" applyFill="1" applyBorder="1" applyAlignment="1">
      <alignment vertical="center"/>
    </xf>
    <xf numFmtId="0" fontId="29" fillId="2" borderId="32" xfId="0" applyFont="1" applyFill="1" applyBorder="1" applyAlignment="1">
      <alignment vertical="center"/>
    </xf>
    <xf numFmtId="0" fontId="31" fillId="2" borderId="32" xfId="0" applyFont="1" applyFill="1" applyBorder="1" applyAlignment="1">
      <alignment horizontal="right" vertical="center"/>
    </xf>
    <xf numFmtId="0" fontId="32" fillId="5" borderId="40" xfId="0" applyFont="1" applyFill="1" applyBorder="1" applyAlignment="1">
      <alignment vertical="center"/>
    </xf>
    <xf numFmtId="176" fontId="33" fillId="5" borderId="42" xfId="0" applyNumberFormat="1" applyFont="1" applyFill="1" applyBorder="1" applyAlignment="1">
      <alignment vertical="center"/>
    </xf>
    <xf numFmtId="176" fontId="25" fillId="2" borderId="27" xfId="0" applyNumberFormat="1" applyFont="1" applyFill="1" applyBorder="1" applyAlignment="1">
      <alignment vertical="center"/>
    </xf>
    <xf numFmtId="0" fontId="22" fillId="2" borderId="26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176" fontId="31" fillId="2" borderId="32" xfId="1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left" vertical="center"/>
    </xf>
    <xf numFmtId="176" fontId="34" fillId="2" borderId="32" xfId="1" applyFont="1" applyFill="1" applyBorder="1" applyAlignment="1">
      <alignment horizontal="left" vertical="center"/>
    </xf>
    <xf numFmtId="176" fontId="31" fillId="2" borderId="32" xfId="1" applyFont="1" applyFill="1" applyBorder="1" applyAlignment="1">
      <alignment horizontal="left" vertical="center"/>
    </xf>
    <xf numFmtId="176" fontId="35" fillId="2" borderId="32" xfId="0" applyNumberFormat="1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vertical="center"/>
    </xf>
    <xf numFmtId="176" fontId="34" fillId="2" borderId="33" xfId="0" applyNumberFormat="1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left"/>
    </xf>
    <xf numFmtId="177" fontId="31" fillId="2" borderId="31" xfId="0" applyNumberFormat="1" applyFont="1" applyFill="1" applyBorder="1" applyAlignment="1">
      <alignment horizontal="center"/>
    </xf>
    <xf numFmtId="0" fontId="22" fillId="2" borderId="23" xfId="0" applyFont="1" applyFill="1" applyBorder="1"/>
    <xf numFmtId="0" fontId="22" fillId="2" borderId="24" xfId="0" applyFont="1" applyFill="1" applyBorder="1"/>
    <xf numFmtId="0" fontId="22" fillId="2" borderId="25" xfId="0" applyFont="1" applyFill="1" applyBorder="1"/>
    <xf numFmtId="0" fontId="29" fillId="2" borderId="32" xfId="0" applyFont="1" applyFill="1" applyBorder="1" applyAlignment="1">
      <alignment horizontal="left"/>
    </xf>
    <xf numFmtId="177" fontId="31" fillId="2" borderId="32" xfId="0" applyNumberFormat="1" applyFont="1" applyFill="1" applyBorder="1" applyAlignment="1">
      <alignment horizontal="center"/>
    </xf>
    <xf numFmtId="0" fontId="22" fillId="2" borderId="26" xfId="0" applyFont="1" applyFill="1" applyBorder="1"/>
    <xf numFmtId="0" fontId="22" fillId="2" borderId="27" xfId="0" applyFont="1" applyFill="1" applyBorder="1"/>
    <xf numFmtId="0" fontId="29" fillId="2" borderId="33" xfId="0" applyFont="1" applyFill="1" applyBorder="1" applyAlignment="1">
      <alignment horizontal="left"/>
    </xf>
    <xf numFmtId="0" fontId="22" fillId="2" borderId="28" xfId="0" applyFont="1" applyFill="1" applyBorder="1"/>
    <xf numFmtId="0" fontId="22" fillId="2" borderId="29" xfId="0" applyFont="1" applyFill="1" applyBorder="1"/>
    <xf numFmtId="0" fontId="22" fillId="2" borderId="30" xfId="0" applyFont="1" applyFill="1" applyBorder="1"/>
    <xf numFmtId="0" fontId="32" fillId="5" borderId="33" xfId="0" applyFont="1" applyFill="1" applyBorder="1"/>
    <xf numFmtId="177" fontId="33" fillId="5" borderId="34" xfId="0" applyNumberFormat="1" applyFont="1" applyFill="1" applyBorder="1" applyAlignment="1">
      <alignment horizontal="center"/>
    </xf>
    <xf numFmtId="0" fontId="36" fillId="5" borderId="28" xfId="0" applyFont="1" applyFill="1" applyBorder="1"/>
    <xf numFmtId="0" fontId="36" fillId="5" borderId="29" xfId="0" applyFont="1" applyFill="1" applyBorder="1"/>
    <xf numFmtId="0" fontId="36" fillId="5" borderId="30" xfId="0" applyFont="1" applyFill="1" applyBorder="1"/>
    <xf numFmtId="0" fontId="36" fillId="2" borderId="0" xfId="0" applyFont="1" applyFill="1" applyBorder="1"/>
    <xf numFmtId="177" fontId="37" fillId="2" borderId="0" xfId="0" applyNumberFormat="1" applyFont="1" applyFill="1" applyBorder="1" applyAlignment="1">
      <alignment horizontal="center"/>
    </xf>
    <xf numFmtId="177" fontId="25" fillId="2" borderId="31" xfId="0" applyNumberFormat="1" applyFont="1" applyFill="1" applyBorder="1" applyAlignment="1">
      <alignment horizontal="center"/>
    </xf>
    <xf numFmtId="177" fontId="25" fillId="2" borderId="32" xfId="0" applyNumberFormat="1" applyFont="1" applyFill="1" applyBorder="1" applyAlignment="1">
      <alignment horizontal="center"/>
    </xf>
    <xf numFmtId="0" fontId="29" fillId="2" borderId="32" xfId="0" applyFont="1" applyFill="1" applyBorder="1" applyAlignment="1">
      <alignment horizontal="left" vertical="center"/>
    </xf>
    <xf numFmtId="0" fontId="32" fillId="5" borderId="34" xfId="0" applyFont="1" applyFill="1" applyBorder="1"/>
    <xf numFmtId="0" fontId="36" fillId="5" borderId="35" xfId="0" applyFont="1" applyFill="1" applyBorder="1"/>
    <xf numFmtId="0" fontId="36" fillId="5" borderId="36" xfId="0" applyFont="1" applyFill="1" applyBorder="1"/>
    <xf numFmtId="0" fontId="36" fillId="5" borderId="37" xfId="0" applyFont="1" applyFill="1" applyBorder="1"/>
    <xf numFmtId="0" fontId="22" fillId="2" borderId="0" xfId="0" applyFont="1" applyFill="1" applyBorder="1" applyAlignment="1">
      <alignment horizontal="left"/>
    </xf>
    <xf numFmtId="176" fontId="24" fillId="2" borderId="31" xfId="0" applyNumberFormat="1" applyFont="1" applyFill="1" applyBorder="1" applyAlignment="1">
      <alignment horizontal="center"/>
    </xf>
    <xf numFmtId="176" fontId="24" fillId="2" borderId="32" xfId="0" applyNumberFormat="1" applyFont="1" applyFill="1" applyBorder="1" applyAlignment="1">
      <alignment horizontal="center"/>
    </xf>
    <xf numFmtId="176" fontId="24" fillId="2" borderId="33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wrapText="1"/>
    </xf>
    <xf numFmtId="177" fontId="22" fillId="2" borderId="0" xfId="0" applyNumberFormat="1" applyFont="1" applyFill="1" applyBorder="1"/>
    <xf numFmtId="176" fontId="22" fillId="2" borderId="0" xfId="0" applyNumberFormat="1" applyFont="1" applyFill="1" applyBorder="1" applyAlignment="1">
      <alignment horizontal="center"/>
    </xf>
    <xf numFmtId="176" fontId="22" fillId="2" borderId="0" xfId="0" applyNumberFormat="1" applyFont="1" applyFill="1" applyBorder="1"/>
    <xf numFmtId="0" fontId="29" fillId="2" borderId="9" xfId="0" applyFont="1" applyFill="1" applyBorder="1"/>
    <xf numFmtId="0" fontId="22" fillId="2" borderId="10" xfId="0" applyFont="1" applyFill="1" applyBorder="1"/>
    <xf numFmtId="0" fontId="22" fillId="2" borderId="14" xfId="0" applyFont="1" applyFill="1" applyBorder="1" applyAlignment="1">
      <alignment horizontal="center"/>
    </xf>
    <xf numFmtId="0" fontId="22" fillId="2" borderId="14" xfId="0" applyFont="1" applyFill="1" applyBorder="1"/>
    <xf numFmtId="0" fontId="22" fillId="2" borderId="15" xfId="0" applyFont="1" applyFill="1" applyBorder="1"/>
    <xf numFmtId="176" fontId="25" fillId="2" borderId="15" xfId="0" applyNumberFormat="1" applyFont="1" applyFill="1" applyBorder="1" applyAlignment="1">
      <alignment horizontal="center"/>
    </xf>
    <xf numFmtId="176" fontId="25" fillId="2" borderId="15" xfId="0" applyNumberFormat="1" applyFont="1" applyFill="1" applyBorder="1"/>
    <xf numFmtId="176" fontId="38" fillId="2" borderId="10" xfId="0" applyNumberFormat="1" applyFont="1" applyFill="1" applyBorder="1"/>
    <xf numFmtId="176" fontId="38" fillId="2" borderId="0" xfId="0" applyNumberFormat="1" applyFont="1" applyFill="1" applyBorder="1"/>
    <xf numFmtId="176" fontId="25" fillId="2" borderId="16" xfId="0" applyNumberFormat="1" applyFont="1" applyFill="1" applyBorder="1" applyAlignment="1">
      <alignment horizontal="center"/>
    </xf>
    <xf numFmtId="176" fontId="25" fillId="2" borderId="16" xfId="0" applyNumberFormat="1" applyFont="1" applyFill="1" applyBorder="1"/>
    <xf numFmtId="0" fontId="22" fillId="2" borderId="17" xfId="0" applyFont="1" applyFill="1" applyBorder="1" applyAlignment="1">
      <alignment horizontal="center"/>
    </xf>
    <xf numFmtId="0" fontId="22" fillId="2" borderId="17" xfId="0" applyFont="1" applyFill="1" applyBorder="1"/>
    <xf numFmtId="0" fontId="22" fillId="2" borderId="18" xfId="0" applyFont="1" applyFill="1" applyBorder="1"/>
    <xf numFmtId="177" fontId="24" fillId="2" borderId="17" xfId="0" applyNumberFormat="1" applyFont="1" applyFill="1" applyBorder="1" applyAlignment="1">
      <alignment horizontal="center"/>
    </xf>
    <xf numFmtId="177" fontId="24" fillId="2" borderId="17" xfId="0" applyNumberFormat="1" applyFont="1" applyFill="1" applyBorder="1"/>
    <xf numFmtId="177" fontId="24" fillId="2" borderId="18" xfId="0" applyNumberFormat="1" applyFont="1" applyFill="1" applyBorder="1"/>
    <xf numFmtId="177" fontId="37" fillId="2" borderId="10" xfId="0" applyNumberFormat="1" applyFont="1" applyFill="1" applyBorder="1"/>
    <xf numFmtId="177" fontId="37" fillId="2" borderId="0" xfId="0" applyNumberFormat="1" applyFont="1" applyFill="1" applyBorder="1"/>
    <xf numFmtId="176" fontId="24" fillId="2" borderId="17" xfId="0" applyNumberFormat="1" applyFont="1" applyFill="1" applyBorder="1" applyAlignment="1">
      <alignment horizontal="center"/>
    </xf>
    <xf numFmtId="176" fontId="24" fillId="2" borderId="17" xfId="0" applyNumberFormat="1" applyFont="1" applyFill="1" applyBorder="1"/>
    <xf numFmtId="176" fontId="24" fillId="2" borderId="18" xfId="0" applyNumberFormat="1" applyFont="1" applyFill="1" applyBorder="1"/>
    <xf numFmtId="176" fontId="37" fillId="2" borderId="10" xfId="0" applyNumberFormat="1" applyFont="1" applyFill="1" applyBorder="1"/>
    <xf numFmtId="176" fontId="37" fillId="2" borderId="0" xfId="0" applyNumberFormat="1" applyFont="1" applyFill="1" applyBorder="1"/>
    <xf numFmtId="0" fontId="24" fillId="2" borderId="17" xfId="0" applyFont="1" applyFill="1" applyBorder="1" applyAlignment="1">
      <alignment horizontal="center"/>
    </xf>
    <xf numFmtId="0" fontId="24" fillId="2" borderId="17" xfId="0" applyFont="1" applyFill="1" applyBorder="1"/>
    <xf numFmtId="0" fontId="24" fillId="2" borderId="18" xfId="0" applyFont="1" applyFill="1" applyBorder="1"/>
    <xf numFmtId="0" fontId="37" fillId="2" borderId="10" xfId="0" applyFont="1" applyFill="1" applyBorder="1"/>
    <xf numFmtId="0" fontId="37" fillId="2" borderId="0" xfId="0" applyFont="1" applyFill="1" applyBorder="1"/>
    <xf numFmtId="0" fontId="32" fillId="5" borderId="19" xfId="0" applyFont="1" applyFill="1" applyBorder="1"/>
    <xf numFmtId="176" fontId="33" fillId="5" borderId="20" xfId="0" applyNumberFormat="1" applyFont="1" applyFill="1" applyBorder="1" applyAlignment="1">
      <alignment horizontal="center"/>
    </xf>
    <xf numFmtId="176" fontId="33" fillId="5" borderId="20" xfId="0" applyNumberFormat="1" applyFont="1" applyFill="1" applyBorder="1"/>
    <xf numFmtId="176" fontId="33" fillId="5" borderId="21" xfId="0" applyNumberFormat="1" applyFont="1" applyFill="1" applyBorder="1"/>
    <xf numFmtId="176" fontId="37" fillId="5" borderId="22" xfId="0" applyNumberFormat="1" applyFont="1" applyFill="1" applyBorder="1"/>
    <xf numFmtId="0" fontId="22" fillId="2" borderId="9" xfId="0" applyFont="1" applyFill="1" applyBorder="1"/>
    <xf numFmtId="0" fontId="29" fillId="2" borderId="23" xfId="0" applyFont="1" applyFill="1" applyBorder="1" applyAlignment="1">
      <alignment horizontal="center"/>
    </xf>
    <xf numFmtId="177" fontId="22" fillId="2" borderId="25" xfId="0" applyNumberFormat="1" applyFont="1" applyFill="1" applyBorder="1"/>
    <xf numFmtId="0" fontId="22" fillId="2" borderId="26" xfId="0" applyFont="1" applyFill="1" applyBorder="1" applyAlignment="1">
      <alignment horizontal="center"/>
    </xf>
    <xf numFmtId="177" fontId="25" fillId="2" borderId="27" xfId="0" applyNumberFormat="1" applyFont="1" applyFill="1" applyBorder="1"/>
    <xf numFmtId="177" fontId="38" fillId="2" borderId="0" xfId="0" applyNumberFormat="1" applyFont="1" applyFill="1" applyBorder="1"/>
    <xf numFmtId="0" fontId="22" fillId="2" borderId="38" xfId="0" applyFont="1" applyFill="1" applyBorder="1" applyAlignment="1">
      <alignment horizontal="center"/>
    </xf>
    <xf numFmtId="177" fontId="24" fillId="2" borderId="39" xfId="0" applyNumberFormat="1" applyFont="1" applyFill="1" applyBorder="1"/>
    <xf numFmtId="177" fontId="22" fillId="2" borderId="27" xfId="0" applyNumberFormat="1" applyFont="1" applyFill="1" applyBorder="1"/>
    <xf numFmtId="0" fontId="29" fillId="2" borderId="26" xfId="0" applyFont="1" applyFill="1" applyBorder="1" applyAlignment="1">
      <alignment horizontal="center"/>
    </xf>
    <xf numFmtId="177" fontId="24" fillId="2" borderId="27" xfId="0" applyNumberFormat="1" applyFont="1" applyFill="1" applyBorder="1"/>
    <xf numFmtId="0" fontId="22" fillId="2" borderId="10" xfId="0" applyFont="1" applyFill="1" applyBorder="1" applyAlignment="1">
      <alignment wrapText="1"/>
    </xf>
    <xf numFmtId="177" fontId="39" fillId="2" borderId="0" xfId="0" applyNumberFormat="1" applyFont="1" applyFill="1" applyBorder="1"/>
    <xf numFmtId="0" fontId="36" fillId="5" borderId="11" xfId="0" applyFont="1" applyFill="1" applyBorder="1"/>
    <xf numFmtId="0" fontId="32" fillId="5" borderId="35" xfId="0" applyFont="1" applyFill="1" applyBorder="1" applyAlignment="1">
      <alignment horizontal="center"/>
    </xf>
    <xf numFmtId="177" fontId="33" fillId="5" borderId="37" xfId="0" applyNumberFormat="1" applyFont="1" applyFill="1" applyBorder="1"/>
    <xf numFmtId="177" fontId="37" fillId="5" borderId="13" xfId="0" applyNumberFormat="1" applyFont="1" applyFill="1" applyBorder="1"/>
    <xf numFmtId="0" fontId="36" fillId="5" borderId="12" xfId="0" applyFont="1" applyFill="1" applyBorder="1"/>
    <xf numFmtId="0" fontId="23" fillId="0" borderId="0" xfId="0" applyFont="1" applyAlignment="1">
      <alignment horizontal="center"/>
    </xf>
    <xf numFmtId="0" fontId="40" fillId="2" borderId="4" xfId="0" applyFont="1" applyFill="1" applyBorder="1"/>
    <xf numFmtId="0" fontId="22" fillId="2" borderId="26" xfId="0" applyFont="1" applyFill="1" applyBorder="1" applyAlignment="1">
      <alignment horizontal="left" vertical="center" wrapText="1"/>
    </xf>
    <xf numFmtId="0" fontId="27" fillId="0" borderId="0" xfId="0" applyFont="1" applyBorder="1"/>
    <xf numFmtId="0" fontId="27" fillId="0" borderId="27" xfId="0" applyFont="1" applyBorder="1"/>
    <xf numFmtId="0" fontId="26" fillId="3" borderId="40" xfId="0" applyFont="1" applyFill="1" applyBorder="1" applyAlignment="1">
      <alignment horizontal="center" vertical="center"/>
    </xf>
    <xf numFmtId="0" fontId="27" fillId="4" borderId="41" xfId="0" applyFont="1" applyFill="1" applyBorder="1"/>
    <xf numFmtId="0" fontId="27" fillId="4" borderId="42" xfId="0" applyFont="1" applyFill="1" applyBorder="1"/>
    <xf numFmtId="0" fontId="28" fillId="3" borderId="40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/>
    </xf>
    <xf numFmtId="0" fontId="27" fillId="0" borderId="27" xfId="0" applyFont="1" applyBorder="1" applyAlignment="1">
      <alignment horizontal="left"/>
    </xf>
    <xf numFmtId="176" fontId="26" fillId="3" borderId="40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left" vertical="center" wrapText="1"/>
    </xf>
    <xf numFmtId="0" fontId="27" fillId="0" borderId="29" xfId="0" applyFont="1" applyBorder="1"/>
    <xf numFmtId="0" fontId="27" fillId="0" borderId="30" xfId="0" applyFont="1" applyBorder="1"/>
    <xf numFmtId="176" fontId="6" fillId="3" borderId="40" xfId="0" applyNumberFormat="1" applyFont="1" applyFill="1" applyBorder="1" applyAlignment="1">
      <alignment horizontal="center" vertical="center"/>
    </xf>
    <xf numFmtId="0" fontId="7" fillId="4" borderId="41" xfId="0" applyFont="1" applyFill="1" applyBorder="1"/>
    <xf numFmtId="0" fontId="7" fillId="4" borderId="42" xfId="0" applyFont="1" applyFill="1" applyBorder="1"/>
    <xf numFmtId="0" fontId="6" fillId="3" borderId="40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27" xfId="0" applyFont="1" applyBorder="1"/>
    <xf numFmtId="0" fontId="8" fillId="2" borderId="2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2" borderId="28" xfId="0" applyFont="1" applyFill="1" applyBorder="1" applyAlignment="1">
      <alignment horizontal="left" vertical="center" wrapText="1"/>
    </xf>
    <xf numFmtId="0" fontId="7" fillId="0" borderId="29" xfId="0" applyFont="1" applyBorder="1"/>
    <xf numFmtId="0" fontId="7" fillId="0" borderId="30" xfId="0" applyFont="1" applyBorder="1"/>
  </cellXfs>
  <cellStyles count="2">
    <cellStyle name="常规" xfId="0" builtinId="0"/>
    <cellStyle name="货币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108414</xdr:colOff>
      <xdr:row>10</xdr:row>
      <xdr:rowOff>201342</xdr:rowOff>
    </xdr:from>
    <xdr:to>
      <xdr:col>6</xdr:col>
      <xdr:colOff>5157439</xdr:colOff>
      <xdr:row>13</xdr:row>
      <xdr:rowOff>189349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675BBE-8999-E144-A605-67D79E26F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8902" y="2540001"/>
          <a:ext cx="5049025" cy="684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653915</xdr:colOff>
      <xdr:row>11</xdr:row>
      <xdr:rowOff>14277</xdr:rowOff>
    </xdr:from>
    <xdr:to>
      <xdr:col>6</xdr:col>
      <xdr:colOff>5207001</xdr:colOff>
      <xdr:row>13</xdr:row>
      <xdr:rowOff>191526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6976" y="2593155"/>
          <a:ext cx="4553086" cy="643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CB24C-F166-1444-ACC4-17A322C2D18A}">
  <dimension ref="A1:Z1000"/>
  <sheetViews>
    <sheetView tabSelected="1" topLeftCell="B67" zoomScale="82" zoomScaleNormal="82" zoomScalePageLayoutView="82" workbookViewId="0">
      <selection activeCell="E15" sqref="E15"/>
    </sheetView>
  </sheetViews>
  <sheetFormatPr defaultColWidth="15.1796875" defaultRowHeight="15" customHeight="1"/>
  <cols>
    <col min="1" max="1" width="8" style="157" hidden="1" customWidth="1"/>
    <col min="2" max="2" width="5.6328125" style="157" customWidth="1"/>
    <col min="3" max="3" width="38" style="157" customWidth="1"/>
    <col min="4" max="4" width="30.6328125" style="288" customWidth="1"/>
    <col min="5" max="6" width="17" style="157" customWidth="1"/>
    <col min="7" max="7" width="74.453125" style="157" customWidth="1"/>
    <col min="8" max="8" width="13" style="157" customWidth="1"/>
    <col min="9" max="9" width="30.6328125" style="157" customWidth="1"/>
    <col min="10" max="10" width="24.1796875" style="157" customWidth="1"/>
    <col min="11" max="11" width="15.1796875" style="157" customWidth="1"/>
    <col min="12" max="12" width="45.6328125" style="157" customWidth="1"/>
    <col min="13" max="13" width="21.6328125" style="157" customWidth="1"/>
    <col min="14" max="14" width="15.1796875" style="157" customWidth="1"/>
    <col min="15" max="26" width="9.36328125" style="157" customWidth="1"/>
    <col min="27" max="16384" width="15.1796875" style="157"/>
  </cols>
  <sheetData>
    <row r="1" spans="1:26" ht="18.75" customHeight="1">
      <c r="A1" s="155"/>
      <c r="B1" s="155"/>
      <c r="C1" s="155"/>
      <c r="D1" s="156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19.5" customHeight="1" thickBot="1">
      <c r="A2" s="155"/>
      <c r="B2" s="155"/>
      <c r="C2" s="155"/>
      <c r="D2" s="156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ht="18.75" customHeight="1">
      <c r="A3" s="155"/>
      <c r="B3" s="155"/>
      <c r="C3" s="158"/>
      <c r="D3" s="159"/>
      <c r="E3" s="160"/>
      <c r="F3" s="160"/>
      <c r="G3" s="161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ht="18.75" customHeight="1">
      <c r="A4" s="155"/>
      <c r="B4" s="155"/>
      <c r="C4" s="162" t="s">
        <v>159</v>
      </c>
      <c r="D4" s="156"/>
      <c r="E4" s="155"/>
      <c r="F4" s="155"/>
      <c r="G4" s="163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ht="18.75" customHeight="1">
      <c r="A5" s="155"/>
      <c r="B5" s="155"/>
      <c r="C5" s="162" t="s">
        <v>160</v>
      </c>
      <c r="D5" s="156"/>
      <c r="E5" s="155"/>
      <c r="F5" s="155"/>
      <c r="G5" s="163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18.75" customHeight="1">
      <c r="A6" s="155"/>
      <c r="B6" s="155"/>
      <c r="C6" s="162" t="s">
        <v>161</v>
      </c>
      <c r="D6" s="156"/>
      <c r="E6" s="155"/>
      <c r="F6" s="155"/>
      <c r="G6" s="163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18.75" customHeight="1">
      <c r="A7" s="155"/>
      <c r="B7" s="155"/>
      <c r="C7" s="162"/>
      <c r="D7" s="156"/>
      <c r="E7" s="155"/>
      <c r="F7" s="155"/>
      <c r="G7" s="163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 ht="18.75" customHeight="1">
      <c r="A8" s="155"/>
      <c r="B8" s="155"/>
      <c r="C8" s="164" t="s">
        <v>162</v>
      </c>
      <c r="D8" s="156"/>
      <c r="E8" s="155"/>
      <c r="F8" s="155"/>
      <c r="G8" s="163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ht="18.75" customHeight="1">
      <c r="A9" s="155"/>
      <c r="B9" s="155"/>
      <c r="C9" s="164" t="s">
        <v>163</v>
      </c>
      <c r="D9" s="156"/>
      <c r="E9" s="155"/>
      <c r="F9" s="155"/>
      <c r="G9" s="163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spans="1:26" ht="18.75" customHeight="1">
      <c r="A10" s="155"/>
      <c r="B10" s="155"/>
      <c r="C10" s="162"/>
      <c r="D10" s="156"/>
      <c r="E10" s="155"/>
      <c r="F10" s="155"/>
      <c r="G10" s="163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spans="1:26" ht="18.75" customHeight="1">
      <c r="A11" s="155"/>
      <c r="B11" s="155"/>
      <c r="C11" s="162" t="s">
        <v>164</v>
      </c>
      <c r="D11" s="156"/>
      <c r="E11" s="155"/>
      <c r="F11" s="155"/>
      <c r="G11" s="163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ht="18.75" customHeight="1">
      <c r="A12" s="155"/>
      <c r="B12" s="155"/>
      <c r="C12" s="162"/>
      <c r="D12" s="156"/>
      <c r="E12" s="155"/>
      <c r="F12" s="155"/>
      <c r="G12" s="163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spans="1:26" ht="18.75" customHeight="1">
      <c r="A13" s="155"/>
      <c r="B13" s="155"/>
      <c r="C13" s="162"/>
      <c r="D13" s="156"/>
      <c r="E13" s="155"/>
      <c r="F13" s="155"/>
      <c r="G13" s="163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spans="1:26" ht="18.75" customHeight="1">
      <c r="A14" s="155"/>
      <c r="B14" s="155"/>
      <c r="C14" s="162"/>
      <c r="D14" s="156"/>
      <c r="E14" s="155"/>
      <c r="F14" s="155"/>
      <c r="G14" s="163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spans="1:26" ht="19.5" customHeight="1" thickBot="1">
      <c r="A15" s="155"/>
      <c r="B15" s="155"/>
      <c r="C15" s="165"/>
      <c r="D15" s="166"/>
      <c r="E15" s="167"/>
      <c r="F15" s="167"/>
      <c r="G15" s="168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spans="1:26" ht="18.75" customHeight="1">
      <c r="A16" s="155"/>
      <c r="B16" s="155"/>
      <c r="C16" s="155"/>
      <c r="D16" s="156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spans="1:26" ht="18.75" customHeight="1">
      <c r="A17" s="155"/>
      <c r="B17" s="155"/>
      <c r="C17" s="155"/>
      <c r="D17" s="156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spans="1:26" ht="18.75" customHeight="1">
      <c r="A18" s="155"/>
      <c r="B18" s="155"/>
      <c r="C18" s="155"/>
      <c r="D18" s="156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spans="1:26" ht="18.75" customHeight="1">
      <c r="A19" s="155"/>
      <c r="B19" s="169"/>
      <c r="C19" s="169"/>
      <c r="D19" s="170"/>
      <c r="E19" s="169"/>
      <c r="F19" s="169"/>
      <c r="G19" s="169"/>
      <c r="H19" s="169"/>
      <c r="I19" s="169"/>
      <c r="J19" s="169"/>
      <c r="K19" s="169"/>
      <c r="L19" s="169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spans="1:26" ht="19.5" customHeight="1">
      <c r="A20" s="155"/>
      <c r="B20" s="169"/>
      <c r="C20" s="169"/>
      <c r="D20" s="170"/>
      <c r="E20" s="169"/>
      <c r="F20" s="169"/>
      <c r="G20" s="169"/>
      <c r="H20" s="169"/>
      <c r="I20" s="169"/>
      <c r="J20" s="169"/>
      <c r="K20" s="169"/>
      <c r="L20" s="169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spans="1:26" ht="30" customHeight="1">
      <c r="A21" s="155"/>
      <c r="B21" s="169"/>
      <c r="C21" s="293" t="s">
        <v>87</v>
      </c>
      <c r="D21" s="294"/>
      <c r="E21" s="294"/>
      <c r="F21" s="294"/>
      <c r="G21" s="295"/>
      <c r="H21" s="169"/>
      <c r="I21" s="296" t="s">
        <v>83</v>
      </c>
      <c r="J21" s="295"/>
      <c r="K21" s="169"/>
      <c r="L21" s="296" t="s">
        <v>138</v>
      </c>
      <c r="M21" s="295"/>
      <c r="N21" s="169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spans="1:26" ht="18.75" customHeight="1">
      <c r="A22" s="155"/>
      <c r="B22" s="169"/>
      <c r="C22" s="171"/>
      <c r="D22" s="172"/>
      <c r="E22" s="173"/>
      <c r="F22" s="174"/>
      <c r="G22" s="175"/>
      <c r="H22" s="169"/>
      <c r="I22" s="176" t="s">
        <v>84</v>
      </c>
      <c r="J22" s="177">
        <v>335</v>
      </c>
      <c r="K22" s="169"/>
      <c r="L22" s="176" t="s">
        <v>139</v>
      </c>
      <c r="M22" s="178">
        <f>D27</f>
        <v>3.5</v>
      </c>
      <c r="N22" s="169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spans="1:26" ht="19.5" customHeight="1">
      <c r="A23" s="155"/>
      <c r="B23" s="169"/>
      <c r="C23" s="179"/>
      <c r="D23" s="180"/>
      <c r="E23" s="297" t="s">
        <v>88</v>
      </c>
      <c r="F23" s="298"/>
      <c r="G23" s="299"/>
      <c r="H23" s="181"/>
      <c r="I23" s="182" t="s">
        <v>85</v>
      </c>
      <c r="J23" s="183">
        <v>210</v>
      </c>
      <c r="K23" s="169"/>
      <c r="L23" s="184" t="s">
        <v>140</v>
      </c>
      <c r="M23" s="185">
        <f>D64</f>
        <v>5.85</v>
      </c>
      <c r="N23" s="169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 ht="30" customHeight="1">
      <c r="A24" s="155"/>
      <c r="B24" s="169"/>
      <c r="C24" s="186" t="s">
        <v>89</v>
      </c>
      <c r="D24" s="187">
        <v>1000</v>
      </c>
      <c r="E24" s="290" t="s">
        <v>144</v>
      </c>
      <c r="F24" s="291"/>
      <c r="G24" s="292"/>
      <c r="H24" s="181"/>
      <c r="I24" s="188" t="s">
        <v>86</v>
      </c>
      <c r="J24" s="189">
        <f>J22/J23</f>
        <v>1.5952380952380953</v>
      </c>
      <c r="K24" s="169"/>
      <c r="L24" s="184" t="s">
        <v>142</v>
      </c>
      <c r="M24" s="190">
        <v>4</v>
      </c>
      <c r="N24" s="169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19.5" customHeight="1">
      <c r="A25" s="155"/>
      <c r="B25" s="169"/>
      <c r="C25" s="186" t="s">
        <v>90</v>
      </c>
      <c r="D25" s="187">
        <v>335</v>
      </c>
      <c r="E25" s="191"/>
      <c r="F25" s="192"/>
      <c r="G25" s="193"/>
      <c r="H25" s="181"/>
      <c r="I25" s="169"/>
      <c r="J25" s="169"/>
      <c r="K25" s="169"/>
      <c r="L25" s="184" t="s">
        <v>141</v>
      </c>
      <c r="M25" s="190">
        <v>2.99</v>
      </c>
      <c r="N25" s="169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 ht="30" customHeight="1">
      <c r="A26" s="155"/>
      <c r="B26" s="169"/>
      <c r="C26" s="186" t="s">
        <v>91</v>
      </c>
      <c r="D26" s="194">
        <v>19.989999999999998</v>
      </c>
      <c r="E26" s="290" t="s">
        <v>145</v>
      </c>
      <c r="F26" s="291"/>
      <c r="G26" s="292"/>
      <c r="H26" s="181"/>
      <c r="I26" s="169"/>
      <c r="J26" s="169"/>
      <c r="K26" s="169"/>
      <c r="L26" s="195" t="s">
        <v>143</v>
      </c>
      <c r="M26" s="189">
        <f>-(M25-M22-M23-M24)</f>
        <v>10.36</v>
      </c>
      <c r="N26" s="169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26" ht="20.25" customHeight="1">
      <c r="A27" s="155"/>
      <c r="B27" s="169"/>
      <c r="C27" s="186" t="s">
        <v>125</v>
      </c>
      <c r="D27" s="196">
        <f>D49/D24</f>
        <v>3.5</v>
      </c>
      <c r="E27" s="290" t="s">
        <v>146</v>
      </c>
      <c r="F27" s="291"/>
      <c r="G27" s="292"/>
      <c r="H27" s="181"/>
      <c r="I27" s="155"/>
      <c r="J27" s="155"/>
      <c r="K27" s="155"/>
      <c r="L27" s="155"/>
      <c r="M27" s="155"/>
      <c r="N27" s="169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26" ht="45" customHeight="1">
      <c r="A28" s="155"/>
      <c r="B28" s="169"/>
      <c r="C28" s="186" t="s">
        <v>124</v>
      </c>
      <c r="D28" s="197">
        <v>5.85</v>
      </c>
      <c r="E28" s="290" t="s">
        <v>148</v>
      </c>
      <c r="F28" s="291"/>
      <c r="G28" s="292"/>
      <c r="H28" s="181"/>
      <c r="I28" s="155"/>
      <c r="J28" s="155"/>
      <c r="K28" s="155"/>
      <c r="L28" s="155"/>
      <c r="M28" s="155"/>
      <c r="N28" s="169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 ht="39" customHeight="1">
      <c r="A29" s="155"/>
      <c r="B29" s="169"/>
      <c r="C29" s="186" t="s">
        <v>92</v>
      </c>
      <c r="D29" s="187">
        <v>20</v>
      </c>
      <c r="E29" s="191"/>
      <c r="F29" s="192"/>
      <c r="G29" s="193"/>
      <c r="H29" s="169"/>
      <c r="I29" s="155"/>
      <c r="J29" s="155"/>
      <c r="K29" s="155"/>
      <c r="L29" s="155"/>
      <c r="M29" s="155"/>
      <c r="N29" s="169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26" ht="18.75" customHeight="1">
      <c r="A30" s="155"/>
      <c r="B30" s="169"/>
      <c r="C30" s="186"/>
      <c r="D30" s="198"/>
      <c r="E30" s="191"/>
      <c r="F30" s="192"/>
      <c r="G30" s="193"/>
      <c r="H30" s="181"/>
      <c r="I30" s="169"/>
      <c r="J30" s="169"/>
      <c r="K30" s="169"/>
      <c r="L30" s="169"/>
      <c r="M30" s="169"/>
      <c r="N30" s="169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spans="1:26" ht="19.5" customHeight="1">
      <c r="A31" s="155"/>
      <c r="B31" s="169"/>
      <c r="C31" s="199" t="s">
        <v>126</v>
      </c>
      <c r="D31" s="200">
        <f>(D56)/D24</f>
        <v>5.8849999999999998</v>
      </c>
      <c r="E31" s="301" t="s">
        <v>147</v>
      </c>
      <c r="F31" s="302"/>
      <c r="G31" s="303"/>
      <c r="H31" s="169"/>
      <c r="I31" s="169"/>
      <c r="J31" s="169"/>
      <c r="K31" s="169"/>
      <c r="L31" s="169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spans="1:26" ht="18.75" customHeight="1">
      <c r="A32" s="155"/>
      <c r="B32" s="155"/>
      <c r="C32" s="169"/>
      <c r="D32" s="170"/>
      <c r="E32" s="169"/>
      <c r="F32" s="169"/>
      <c r="G32" s="169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spans="1:26" ht="18.75" customHeight="1">
      <c r="A33" s="155"/>
      <c r="B33" s="155"/>
      <c r="C33" s="169"/>
      <c r="D33" s="170"/>
      <c r="E33" s="181"/>
      <c r="F33" s="181"/>
      <c r="G33" s="181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spans="1:26" ht="30" customHeight="1">
      <c r="A34" s="155"/>
      <c r="B34" s="155"/>
      <c r="C34" s="169"/>
      <c r="D34" s="170"/>
      <c r="E34" s="181"/>
      <c r="F34" s="181"/>
      <c r="G34" s="169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spans="1:26" ht="19.5" customHeight="1">
      <c r="A35" s="155"/>
      <c r="B35" s="155"/>
      <c r="C35" s="155"/>
      <c r="D35" s="156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spans="1:26" ht="30" customHeight="1">
      <c r="A36" s="155"/>
      <c r="B36" s="155"/>
      <c r="C36" s="293" t="s">
        <v>127</v>
      </c>
      <c r="D36" s="294"/>
      <c r="E36" s="294"/>
      <c r="F36" s="294"/>
      <c r="G36" s="29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spans="1:26" ht="18.75" customHeight="1">
      <c r="A37" s="155"/>
      <c r="B37" s="155"/>
      <c r="C37" s="201" t="s">
        <v>94</v>
      </c>
      <c r="D37" s="202">
        <v>300</v>
      </c>
      <c r="E37" s="203" t="s">
        <v>149</v>
      </c>
      <c r="F37" s="204"/>
      <c r="G37" s="20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spans="1:26" ht="18.75" customHeight="1">
      <c r="A38" s="155"/>
      <c r="B38" s="155"/>
      <c r="C38" s="206" t="s">
        <v>128</v>
      </c>
      <c r="D38" s="207">
        <v>50</v>
      </c>
      <c r="E38" s="208" t="s">
        <v>150</v>
      </c>
      <c r="F38" s="155"/>
      <c r="G38" s="20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spans="1:26" ht="18.75" customHeight="1">
      <c r="A39" s="155"/>
      <c r="B39" s="155"/>
      <c r="C39" s="206" t="s">
        <v>129</v>
      </c>
      <c r="D39" s="207">
        <v>250</v>
      </c>
      <c r="E39" s="208" t="s">
        <v>99</v>
      </c>
      <c r="F39" s="155"/>
      <c r="G39" s="209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spans="1:26" ht="18.75" customHeight="1">
      <c r="A40" s="155"/>
      <c r="B40" s="155"/>
      <c r="C40" s="206" t="s">
        <v>132</v>
      </c>
      <c r="D40" s="207"/>
      <c r="E40" s="208"/>
      <c r="F40" s="155"/>
      <c r="G40" s="20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spans="1:26" ht="18.75" customHeight="1">
      <c r="A41" s="155"/>
      <c r="B41" s="155"/>
      <c r="C41" s="206" t="s">
        <v>130</v>
      </c>
      <c r="D41" s="207">
        <v>10</v>
      </c>
      <c r="E41" s="208" t="s">
        <v>151</v>
      </c>
      <c r="F41" s="155"/>
      <c r="G41" s="209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spans="1:26" ht="19.5" customHeight="1" thickBot="1">
      <c r="A42" s="155"/>
      <c r="B42" s="155"/>
      <c r="C42" s="210" t="s">
        <v>131</v>
      </c>
      <c r="D42" s="207">
        <v>25</v>
      </c>
      <c r="E42" s="211"/>
      <c r="F42" s="212"/>
      <c r="G42" s="213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spans="1:26" ht="19.5" customHeight="1">
      <c r="A43" s="155"/>
      <c r="B43" s="155"/>
      <c r="C43" s="214" t="s">
        <v>133</v>
      </c>
      <c r="D43" s="215">
        <f>SUM(D37:D42)</f>
        <v>635</v>
      </c>
      <c r="E43" s="216"/>
      <c r="F43" s="217"/>
      <c r="G43" s="218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spans="1:26" ht="18.75" customHeight="1">
      <c r="A44" s="155"/>
      <c r="B44" s="155"/>
      <c r="C44" s="219"/>
      <c r="D44" s="220"/>
      <c r="E44" s="219"/>
      <c r="F44" s="219"/>
      <c r="G44" s="219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spans="1:26" ht="18.75" customHeight="1">
      <c r="A45" s="155"/>
      <c r="B45" s="155"/>
      <c r="C45" s="219"/>
      <c r="D45" s="220"/>
      <c r="E45" s="219"/>
      <c r="F45" s="219"/>
      <c r="G45" s="219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spans="1:26" ht="18.75" customHeight="1">
      <c r="A46" s="155"/>
      <c r="B46" s="155"/>
      <c r="C46" s="155"/>
      <c r="D46" s="156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spans="1:26" ht="19.5" customHeight="1">
      <c r="A47" s="155"/>
      <c r="B47" s="155"/>
      <c r="C47" s="155"/>
      <c r="D47" s="156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30" customHeight="1">
      <c r="A48" s="155"/>
      <c r="B48" s="155"/>
      <c r="C48" s="293" t="s">
        <v>121</v>
      </c>
      <c r="D48" s="294"/>
      <c r="E48" s="294"/>
      <c r="F48" s="294"/>
      <c r="G48" s="29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:26" ht="18.75" customHeight="1">
      <c r="A49" s="155"/>
      <c r="B49" s="155"/>
      <c r="C49" s="201" t="s">
        <v>108</v>
      </c>
      <c r="D49" s="221">
        <v>3500</v>
      </c>
      <c r="E49" s="203" t="s">
        <v>152</v>
      </c>
      <c r="F49" s="204"/>
      <c r="G49" s="20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spans="1:26" ht="18.75" customHeight="1">
      <c r="A50" s="155"/>
      <c r="B50" s="155"/>
      <c r="C50" s="206" t="s">
        <v>134</v>
      </c>
      <c r="D50" s="222"/>
      <c r="E50" s="208"/>
      <c r="F50" s="155"/>
      <c r="G50" s="20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spans="1:26" ht="18.75" customHeight="1">
      <c r="A51" s="155"/>
      <c r="B51" s="155"/>
      <c r="C51" s="223" t="s">
        <v>135</v>
      </c>
      <c r="D51" s="222">
        <v>1400</v>
      </c>
      <c r="E51" s="208" t="s">
        <v>153</v>
      </c>
      <c r="F51" s="155"/>
      <c r="G51" s="209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spans="1:26" ht="18.75" customHeight="1">
      <c r="A52" s="155"/>
      <c r="B52" s="155"/>
      <c r="C52" s="223" t="s">
        <v>136</v>
      </c>
      <c r="D52" s="222">
        <v>900</v>
      </c>
      <c r="E52" s="208" t="s">
        <v>154</v>
      </c>
      <c r="F52" s="155"/>
      <c r="G52" s="209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</row>
    <row r="53" spans="1:26" ht="18.75" customHeight="1">
      <c r="A53" s="155"/>
      <c r="B53" s="155"/>
      <c r="C53" s="206" t="s">
        <v>132</v>
      </c>
      <c r="D53" s="222"/>
      <c r="E53" s="208"/>
      <c r="F53" s="155"/>
      <c r="G53" s="209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</row>
    <row r="54" spans="1:26" ht="18.75" customHeight="1">
      <c r="A54" s="155"/>
      <c r="B54" s="155"/>
      <c r="C54" s="206" t="s">
        <v>130</v>
      </c>
      <c r="D54" s="222">
        <v>30</v>
      </c>
      <c r="E54" s="208"/>
      <c r="F54" s="155"/>
      <c r="G54" s="209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spans="1:26" ht="19.5" customHeight="1" thickBot="1">
      <c r="A55" s="155"/>
      <c r="B55" s="155"/>
      <c r="C55" s="210" t="s">
        <v>131</v>
      </c>
      <c r="D55" s="222">
        <v>55</v>
      </c>
      <c r="E55" s="208"/>
      <c r="F55" s="155"/>
      <c r="G55" s="209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</row>
    <row r="56" spans="1:26" ht="19.5" customHeight="1">
      <c r="A56" s="155"/>
      <c r="B56" s="155"/>
      <c r="C56" s="224" t="s">
        <v>46</v>
      </c>
      <c r="D56" s="215">
        <f>SUM(D49:D55)</f>
        <v>5885</v>
      </c>
      <c r="E56" s="225"/>
      <c r="F56" s="226"/>
      <c r="G56" s="227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spans="1:26" ht="18.75" customHeight="1">
      <c r="A57" s="155"/>
      <c r="B57" s="155"/>
      <c r="C57" s="228"/>
      <c r="D57" s="156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</row>
    <row r="58" spans="1:26" ht="18.75" customHeight="1">
      <c r="A58" s="155"/>
      <c r="B58" s="155"/>
      <c r="C58" s="228"/>
      <c r="D58" s="156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spans="1:26" ht="18.75" customHeight="1">
      <c r="A59" s="155"/>
      <c r="B59" s="155"/>
      <c r="C59" s="228"/>
      <c r="D59" s="156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spans="1:26" ht="19.5" customHeight="1">
      <c r="A60" s="155"/>
      <c r="B60" s="155"/>
      <c r="C60" s="155"/>
      <c r="D60" s="156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</row>
    <row r="61" spans="1:26" ht="30" customHeight="1">
      <c r="A61" s="155"/>
      <c r="B61" s="155"/>
      <c r="C61" s="293" t="s">
        <v>120</v>
      </c>
      <c r="D61" s="294"/>
      <c r="E61" s="294"/>
      <c r="F61" s="294"/>
      <c r="G61" s="29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.75" customHeight="1">
      <c r="A62" s="155"/>
      <c r="B62" s="155"/>
      <c r="C62" s="201" t="s">
        <v>123</v>
      </c>
      <c r="D62" s="229">
        <f>J24</f>
        <v>1.5952380952380953</v>
      </c>
      <c r="E62" s="203" t="s">
        <v>155</v>
      </c>
      <c r="F62" s="204"/>
      <c r="G62" s="20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.75" customHeight="1">
      <c r="A63" s="155"/>
      <c r="B63" s="155"/>
      <c r="C63" s="206" t="s">
        <v>137</v>
      </c>
      <c r="D63" s="230">
        <f>M26</f>
        <v>10.36</v>
      </c>
      <c r="E63" s="208" t="s">
        <v>156</v>
      </c>
      <c r="F63" s="155"/>
      <c r="G63" s="209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spans="1:26" ht="19.5" customHeight="1">
      <c r="A64" s="155"/>
      <c r="B64" s="155"/>
      <c r="C64" s="210" t="s">
        <v>122</v>
      </c>
      <c r="D64" s="231">
        <f>D28</f>
        <v>5.85</v>
      </c>
      <c r="E64" s="211"/>
      <c r="F64" s="212"/>
      <c r="G64" s="213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spans="1:26" ht="18.75" customHeight="1">
      <c r="A65" s="155"/>
      <c r="B65" s="155"/>
      <c r="C65" s="155"/>
      <c r="D65" s="156"/>
      <c r="E65" s="232"/>
      <c r="F65" s="232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spans="1:26" ht="18.75" customHeight="1">
      <c r="A66" s="155"/>
      <c r="B66" s="155"/>
      <c r="C66" s="155"/>
      <c r="D66" s="156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spans="1:26" ht="18.75" customHeight="1">
      <c r="A67" s="155"/>
      <c r="B67" s="155"/>
      <c r="C67" s="155"/>
      <c r="D67" s="156"/>
      <c r="E67" s="155"/>
      <c r="F67" s="155"/>
      <c r="G67" s="155"/>
      <c r="H67" s="155"/>
      <c r="I67" s="155"/>
      <c r="J67" s="155"/>
      <c r="K67" s="155"/>
      <c r="L67" s="233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spans="1:26" ht="19.5" customHeight="1">
      <c r="A68" s="155"/>
      <c r="B68" s="155"/>
      <c r="C68" s="155"/>
      <c r="D68" s="234"/>
      <c r="E68" s="235"/>
      <c r="F68" s="235"/>
      <c r="G68" s="155"/>
      <c r="H68" s="155"/>
      <c r="I68" s="155"/>
      <c r="J68" s="155"/>
      <c r="K68" s="155"/>
      <c r="L68" s="233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spans="1:26" ht="30" customHeight="1">
      <c r="A69" s="155"/>
      <c r="B69" s="155"/>
      <c r="C69" s="300" t="s">
        <v>109</v>
      </c>
      <c r="D69" s="294"/>
      <c r="E69" s="294"/>
      <c r="F69" s="294"/>
      <c r="G69" s="295"/>
      <c r="H69" s="155"/>
      <c r="I69" s="155"/>
      <c r="J69" s="155"/>
      <c r="K69" s="155"/>
      <c r="L69" s="233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spans="1:26" ht="18.75" customHeight="1">
      <c r="A70" s="155"/>
      <c r="B70" s="155"/>
      <c r="C70" s="236"/>
      <c r="D70" s="234"/>
      <c r="E70" s="235"/>
      <c r="F70" s="235"/>
      <c r="G70" s="237"/>
      <c r="H70" s="155"/>
      <c r="I70" s="155"/>
      <c r="J70" s="155"/>
      <c r="K70" s="155"/>
      <c r="L70" s="233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spans="1:26" ht="18.75" customHeight="1">
      <c r="A71" s="155"/>
      <c r="B71" s="155"/>
      <c r="C71" s="236"/>
      <c r="D71" s="238"/>
      <c r="E71" s="239"/>
      <c r="F71" s="240"/>
      <c r="G71" s="237"/>
      <c r="H71" s="155"/>
      <c r="I71" s="155"/>
      <c r="J71" s="155"/>
      <c r="K71" s="155"/>
      <c r="L71" s="155"/>
      <c r="M71" s="155"/>
      <c r="N71" s="233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spans="1:26" ht="18.75" customHeight="1">
      <c r="A72" s="155"/>
      <c r="B72" s="155"/>
      <c r="C72" s="236" t="s">
        <v>110</v>
      </c>
      <c r="D72" s="241">
        <v>19.989999999999998</v>
      </c>
      <c r="E72" s="242">
        <v>23.99</v>
      </c>
      <c r="F72" s="242">
        <v>27.99</v>
      </c>
      <c r="G72" s="243"/>
      <c r="H72" s="244"/>
      <c r="I72" s="244"/>
      <c r="J72" s="155"/>
      <c r="K72" s="155"/>
      <c r="L72" s="155"/>
      <c r="M72" s="155"/>
      <c r="N72" s="233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spans="1:26" ht="18.75" customHeight="1">
      <c r="A73" s="155"/>
      <c r="B73" s="155"/>
      <c r="C73" s="236" t="s">
        <v>111</v>
      </c>
      <c r="D73" s="245">
        <v>4.25</v>
      </c>
      <c r="E73" s="246">
        <v>6.1</v>
      </c>
      <c r="F73" s="246">
        <v>7.25</v>
      </c>
      <c r="G73" s="243"/>
      <c r="H73" s="244"/>
      <c r="I73" s="244"/>
      <c r="J73" s="155"/>
      <c r="K73" s="155"/>
      <c r="L73" s="155"/>
      <c r="M73" s="155"/>
      <c r="N73" s="233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spans="1:26" ht="18.75" customHeight="1">
      <c r="A74" s="155"/>
      <c r="B74" s="155"/>
      <c r="C74" s="236"/>
      <c r="D74" s="247"/>
      <c r="E74" s="248"/>
      <c r="F74" s="249"/>
      <c r="G74" s="237"/>
      <c r="H74" s="155"/>
      <c r="I74" s="155"/>
      <c r="J74" s="155"/>
      <c r="K74" s="155"/>
      <c r="L74" s="155"/>
      <c r="M74" s="155"/>
      <c r="N74" s="233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spans="1:26" ht="20">
      <c r="A75" s="155"/>
      <c r="B75" s="155"/>
      <c r="C75" s="236" t="s">
        <v>112</v>
      </c>
      <c r="D75" s="250">
        <f t="shared" ref="D75:F75" si="0">$D$49</f>
        <v>3500</v>
      </c>
      <c r="E75" s="251">
        <f t="shared" si="0"/>
        <v>3500</v>
      </c>
      <c r="F75" s="252">
        <f t="shared" si="0"/>
        <v>3500</v>
      </c>
      <c r="G75" s="253"/>
      <c r="H75" s="254"/>
      <c r="I75" s="254"/>
      <c r="J75" s="155"/>
      <c r="K75" s="155"/>
      <c r="L75" s="155"/>
      <c r="M75" s="155"/>
      <c r="N75" s="233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spans="1:26" ht="20">
      <c r="A76" s="155"/>
      <c r="B76" s="155"/>
      <c r="C76" s="236" t="s">
        <v>113</v>
      </c>
      <c r="D76" s="250">
        <f t="shared" ref="D76:F76" si="1">SUM($D$51:$D$52)</f>
        <v>2300</v>
      </c>
      <c r="E76" s="251">
        <f t="shared" si="1"/>
        <v>2300</v>
      </c>
      <c r="F76" s="252">
        <f t="shared" si="1"/>
        <v>2300</v>
      </c>
      <c r="G76" s="253"/>
      <c r="H76" s="254"/>
      <c r="I76" s="254"/>
      <c r="J76" s="155"/>
      <c r="K76" s="155"/>
      <c r="L76" s="155"/>
      <c r="M76" s="155"/>
      <c r="N76" s="233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spans="1:26" ht="20">
      <c r="A77" s="155"/>
      <c r="B77" s="155"/>
      <c r="C77" s="236" t="s">
        <v>114</v>
      </c>
      <c r="D77" s="250">
        <f t="shared" ref="D77:F77" si="2">SUM(D74:D76)</f>
        <v>5800</v>
      </c>
      <c r="E77" s="251">
        <f t="shared" si="2"/>
        <v>5800</v>
      </c>
      <c r="F77" s="252">
        <f t="shared" si="2"/>
        <v>5800</v>
      </c>
      <c r="G77" s="253"/>
      <c r="H77" s="254"/>
      <c r="I77" s="254"/>
      <c r="J77" s="155"/>
      <c r="K77" s="155"/>
      <c r="L77" s="155"/>
      <c r="M77" s="155"/>
      <c r="N77" s="233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spans="1:26" ht="20">
      <c r="A78" s="155"/>
      <c r="B78" s="155"/>
      <c r="C78" s="236"/>
      <c r="D78" s="250"/>
      <c r="E78" s="251"/>
      <c r="F78" s="252"/>
      <c r="G78" s="253"/>
      <c r="H78" s="254"/>
      <c r="I78" s="254"/>
      <c r="J78" s="155"/>
      <c r="K78" s="155"/>
      <c r="L78" s="155"/>
      <c r="M78" s="155"/>
      <c r="N78" s="233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spans="1:26" ht="20">
      <c r="A79" s="155"/>
      <c r="B79" s="155"/>
      <c r="C79" s="236" t="s">
        <v>118</v>
      </c>
      <c r="D79" s="255">
        <f t="shared" ref="D79:F79" si="3">D77/$D$24</f>
        <v>5.8</v>
      </c>
      <c r="E79" s="256">
        <f t="shared" si="3"/>
        <v>5.8</v>
      </c>
      <c r="F79" s="257">
        <f t="shared" si="3"/>
        <v>5.8</v>
      </c>
      <c r="G79" s="258"/>
      <c r="H79" s="259"/>
      <c r="I79" s="259"/>
      <c r="J79" s="155"/>
      <c r="K79" s="155"/>
      <c r="L79" s="155"/>
      <c r="M79" s="155"/>
      <c r="N79" s="233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spans="1:26" ht="15" customHeight="1">
      <c r="A80" s="155"/>
      <c r="B80" s="155"/>
      <c r="C80" s="236"/>
      <c r="D80" s="260"/>
      <c r="E80" s="261"/>
      <c r="F80" s="262"/>
      <c r="G80" s="263"/>
      <c r="H80" s="264"/>
      <c r="I80" s="264"/>
      <c r="J80" s="155"/>
      <c r="K80" s="155"/>
      <c r="L80" s="155"/>
      <c r="M80" s="155"/>
      <c r="N80" s="233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spans="1:26" ht="15" customHeight="1">
      <c r="A81" s="155"/>
      <c r="B81" s="155"/>
      <c r="C81" s="236"/>
      <c r="D81" s="260"/>
      <c r="E81" s="261"/>
      <c r="F81" s="262"/>
      <c r="G81" s="263"/>
      <c r="H81" s="264"/>
      <c r="I81" s="264"/>
      <c r="J81" s="155"/>
      <c r="K81" s="155"/>
      <c r="L81" s="155"/>
      <c r="M81" s="155"/>
      <c r="N81" s="233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spans="1:26" ht="18.75" customHeight="1">
      <c r="A82" s="155"/>
      <c r="B82" s="155"/>
      <c r="C82" s="236" t="s">
        <v>115</v>
      </c>
      <c r="D82" s="255">
        <f t="shared" ref="D82:F82" si="4">$J$24</f>
        <v>1.5952380952380953</v>
      </c>
      <c r="E82" s="256">
        <f t="shared" si="4"/>
        <v>1.5952380952380953</v>
      </c>
      <c r="F82" s="257">
        <f t="shared" si="4"/>
        <v>1.5952380952380953</v>
      </c>
      <c r="G82" s="258"/>
      <c r="H82" s="259"/>
      <c r="I82" s="259"/>
      <c r="J82" s="155"/>
      <c r="K82" s="155"/>
      <c r="L82" s="155"/>
      <c r="M82" s="155"/>
      <c r="N82" s="233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spans="1:26" ht="18.75" customHeight="1">
      <c r="A83" s="155"/>
      <c r="B83" s="155"/>
      <c r="C83" s="236" t="s">
        <v>116</v>
      </c>
      <c r="D83" s="255">
        <f t="shared" ref="D83:F83" si="5">D73</f>
        <v>4.25</v>
      </c>
      <c r="E83" s="256">
        <f t="shared" si="5"/>
        <v>6.1</v>
      </c>
      <c r="F83" s="257">
        <f t="shared" si="5"/>
        <v>7.25</v>
      </c>
      <c r="G83" s="258"/>
      <c r="H83" s="259"/>
      <c r="I83" s="259"/>
      <c r="J83" s="155"/>
      <c r="K83" s="155"/>
      <c r="L83" s="155"/>
      <c r="M83" s="155"/>
      <c r="N83" s="233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spans="1:26" ht="18.75" customHeight="1">
      <c r="A84" s="155"/>
      <c r="B84" s="155"/>
      <c r="C84" s="236"/>
      <c r="D84" s="260"/>
      <c r="E84" s="261"/>
      <c r="F84" s="262"/>
      <c r="G84" s="263"/>
      <c r="H84" s="264"/>
      <c r="I84" s="264"/>
      <c r="J84" s="155"/>
      <c r="K84" s="155"/>
      <c r="L84" s="155"/>
      <c r="M84" s="155"/>
      <c r="N84" s="233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spans="1:26" ht="18.75" customHeight="1">
      <c r="A85" s="155"/>
      <c r="B85" s="155"/>
      <c r="C85" s="236" t="s">
        <v>117</v>
      </c>
      <c r="D85" s="255">
        <f t="shared" ref="D85:F85" si="6">SUM(D83,D82,D79)</f>
        <v>11.645238095238096</v>
      </c>
      <c r="E85" s="256">
        <f t="shared" si="6"/>
        <v>13.495238095238093</v>
      </c>
      <c r="F85" s="257">
        <f t="shared" si="6"/>
        <v>14.645238095238096</v>
      </c>
      <c r="G85" s="258"/>
      <c r="H85" s="259"/>
      <c r="I85" s="259"/>
      <c r="J85" s="155"/>
      <c r="K85" s="155"/>
      <c r="L85" s="155"/>
      <c r="M85" s="155"/>
      <c r="N85" s="233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spans="1:26" ht="19.5" customHeight="1">
      <c r="A86" s="155"/>
      <c r="B86" s="155"/>
      <c r="C86" s="236"/>
      <c r="D86" s="260"/>
      <c r="E86" s="261"/>
      <c r="F86" s="262"/>
      <c r="G86" s="263"/>
      <c r="H86" s="264"/>
      <c r="I86" s="264"/>
      <c r="J86" s="155"/>
      <c r="K86" s="155"/>
      <c r="L86" s="155"/>
      <c r="M86" s="155"/>
      <c r="N86" s="233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spans="1:26" ht="19.5" customHeight="1">
      <c r="A87" s="155"/>
      <c r="B87" s="155"/>
      <c r="C87" s="265" t="s">
        <v>119</v>
      </c>
      <c r="D87" s="266">
        <f t="shared" ref="D87:F87" si="7">D72-D85</f>
        <v>8.3447619047619028</v>
      </c>
      <c r="E87" s="267">
        <f t="shared" si="7"/>
        <v>10.494761904761905</v>
      </c>
      <c r="F87" s="268">
        <f t="shared" si="7"/>
        <v>13.344761904761903</v>
      </c>
      <c r="G87" s="269"/>
      <c r="H87" s="155"/>
      <c r="I87" s="155"/>
      <c r="J87" s="155"/>
      <c r="K87" s="155"/>
      <c r="L87" s="155"/>
      <c r="M87" s="155"/>
      <c r="N87" s="233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spans="1:26" ht="18.75" customHeight="1">
      <c r="A88" s="155"/>
      <c r="B88" s="155"/>
      <c r="C88" s="155"/>
      <c r="D88" s="156"/>
      <c r="E88" s="155"/>
      <c r="F88" s="155"/>
      <c r="G88" s="155"/>
      <c r="H88" s="155"/>
      <c r="I88" s="155"/>
      <c r="J88" s="155"/>
      <c r="K88" s="155"/>
      <c r="L88" s="233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spans="1:26" ht="18.75" customHeight="1">
      <c r="A89" s="155"/>
      <c r="B89" s="155"/>
      <c r="C89" s="155"/>
      <c r="D89" s="156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spans="1:26" ht="18.75" customHeight="1">
      <c r="A90" s="155"/>
      <c r="B90" s="155"/>
      <c r="C90" s="155"/>
      <c r="D90" s="156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spans="1:26" ht="19.5" customHeight="1">
      <c r="A91" s="155"/>
      <c r="B91" s="155"/>
      <c r="C91" s="155"/>
      <c r="D91" s="156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spans="1:26" ht="30" customHeight="1">
      <c r="A92" s="155"/>
      <c r="B92" s="155"/>
      <c r="C92" s="293" t="s">
        <v>97</v>
      </c>
      <c r="D92" s="294"/>
      <c r="E92" s="294"/>
      <c r="F92" s="294"/>
      <c r="G92" s="29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 ht="18.75" customHeight="1">
      <c r="A93" s="155"/>
      <c r="B93" s="155"/>
      <c r="C93" s="270"/>
      <c r="D93" s="156"/>
      <c r="E93" s="155"/>
      <c r="F93" s="155"/>
      <c r="G93" s="237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spans="1:26" ht="18.75" customHeight="1">
      <c r="A94" s="155"/>
      <c r="B94" s="155"/>
      <c r="C94" s="270"/>
      <c r="D94" s="271" t="s">
        <v>96</v>
      </c>
      <c r="E94" s="272"/>
      <c r="F94" s="233"/>
      <c r="G94" s="237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spans="1:26" ht="18.75" customHeight="1">
      <c r="A95" s="155"/>
      <c r="B95" s="155"/>
      <c r="C95" s="270"/>
      <c r="D95" s="273" t="s">
        <v>98</v>
      </c>
      <c r="E95" s="274">
        <v>12307</v>
      </c>
      <c r="F95" s="275"/>
      <c r="G95" s="237" t="s">
        <v>157</v>
      </c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spans="1:26" ht="18.75" customHeight="1">
      <c r="A96" s="155"/>
      <c r="B96" s="155"/>
      <c r="C96" s="270"/>
      <c r="D96" s="276" t="s">
        <v>95</v>
      </c>
      <c r="E96" s="277">
        <f>SUM(E95)</f>
        <v>12307</v>
      </c>
      <c r="F96" s="254"/>
      <c r="G96" s="237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spans="1:26" ht="18.75" customHeight="1">
      <c r="A97" s="155"/>
      <c r="B97" s="155"/>
      <c r="C97" s="270"/>
      <c r="D97" s="273"/>
      <c r="E97" s="278"/>
      <c r="F97" s="233"/>
      <c r="G97" s="237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spans="1:26" ht="18.75" customHeight="1">
      <c r="A98" s="155"/>
      <c r="B98" s="232"/>
      <c r="C98" s="270"/>
      <c r="D98" s="279" t="s">
        <v>93</v>
      </c>
      <c r="E98" s="278"/>
      <c r="F98" s="233"/>
      <c r="G98" s="237"/>
      <c r="H98" s="155"/>
      <c r="I98" s="232"/>
      <c r="J98" s="232"/>
      <c r="K98" s="232"/>
      <c r="L98" s="232"/>
      <c r="M98" s="232"/>
      <c r="N98" s="232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spans="1:26" ht="18.75" customHeight="1">
      <c r="A99" s="155"/>
      <c r="B99" s="155"/>
      <c r="C99" s="270"/>
      <c r="D99" s="273" t="s">
        <v>94</v>
      </c>
      <c r="E99" s="280">
        <f t="shared" ref="E99:E101" si="8">D37</f>
        <v>300</v>
      </c>
      <c r="F99" s="254"/>
      <c r="G99" s="237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</row>
    <row r="100" spans="1:26" ht="18.75" customHeight="1">
      <c r="A100" s="155"/>
      <c r="B100" s="155"/>
      <c r="C100" s="270"/>
      <c r="D100" s="273" t="s">
        <v>100</v>
      </c>
      <c r="E100" s="280">
        <f t="shared" si="8"/>
        <v>50</v>
      </c>
      <c r="F100" s="254"/>
      <c r="G100" s="237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spans="1:26" ht="18.75" customHeight="1">
      <c r="A101" s="155"/>
      <c r="B101" s="155"/>
      <c r="C101" s="270"/>
      <c r="D101" s="273" t="s">
        <v>99</v>
      </c>
      <c r="E101" s="280">
        <f t="shared" si="8"/>
        <v>250</v>
      </c>
      <c r="F101" s="254"/>
      <c r="G101" s="237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spans="1:26" ht="18.75" customHeight="1">
      <c r="A102" s="155"/>
      <c r="B102" s="155"/>
      <c r="C102" s="270"/>
      <c r="D102" s="273" t="s">
        <v>101</v>
      </c>
      <c r="E102" s="280">
        <f>SUM(D41:D42)</f>
        <v>35</v>
      </c>
      <c r="F102" s="254"/>
      <c r="G102" s="237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spans="1:26" ht="18.75" customHeight="1">
      <c r="A103" s="155"/>
      <c r="B103" s="155"/>
      <c r="C103" s="270"/>
      <c r="D103" s="273" t="s">
        <v>104</v>
      </c>
      <c r="E103" s="280">
        <f>SUM(D51:D52)</f>
        <v>2300</v>
      </c>
      <c r="F103" s="254"/>
      <c r="G103" s="237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spans="1:26" ht="18.75" customHeight="1">
      <c r="A104" s="155"/>
      <c r="B104" s="155"/>
      <c r="C104" s="270"/>
      <c r="D104" s="273" t="s">
        <v>108</v>
      </c>
      <c r="E104" s="280">
        <f>D49*(D25/D24)</f>
        <v>1172.5</v>
      </c>
      <c r="F104" s="254"/>
      <c r="G104" s="281" t="s">
        <v>158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spans="1:26" ht="18.75" customHeight="1">
      <c r="A105" s="155"/>
      <c r="B105" s="155"/>
      <c r="C105" s="270"/>
      <c r="D105" s="273" t="s">
        <v>105</v>
      </c>
      <c r="E105" s="280">
        <f>D29*M26</f>
        <v>207.2</v>
      </c>
      <c r="F105" s="254"/>
      <c r="G105" s="237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spans="1:26" ht="18.75" customHeight="1">
      <c r="A106" s="155"/>
      <c r="B106" s="155"/>
      <c r="C106" s="270"/>
      <c r="D106" s="273" t="s">
        <v>106</v>
      </c>
      <c r="E106" s="280">
        <f>J24*D25</f>
        <v>534.40476190476193</v>
      </c>
      <c r="F106" s="254"/>
      <c r="G106" s="237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spans="1:26" ht="18.75" customHeight="1">
      <c r="A107" s="155"/>
      <c r="B107" s="155"/>
      <c r="C107" s="270"/>
      <c r="D107" s="273" t="s">
        <v>107</v>
      </c>
      <c r="E107" s="280">
        <f>D64*D25</f>
        <v>1959.7499999999998</v>
      </c>
      <c r="F107" s="254"/>
      <c r="G107" s="237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spans="1:26" ht="18.75" customHeight="1">
      <c r="A108" s="155"/>
      <c r="B108" s="155"/>
      <c r="C108" s="270"/>
      <c r="D108" s="276" t="s">
        <v>103</v>
      </c>
      <c r="E108" s="277">
        <f>SUM(E99:E107)</f>
        <v>6808.8547619047622</v>
      </c>
      <c r="F108" s="282"/>
      <c r="G108" s="237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spans="1:26" ht="19.5" customHeight="1" thickBot="1">
      <c r="A109" s="155"/>
      <c r="B109" s="155"/>
      <c r="C109" s="270"/>
      <c r="D109" s="273"/>
      <c r="E109" s="278"/>
      <c r="F109" s="233"/>
      <c r="G109" s="237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spans="1:26" ht="19.5" customHeight="1">
      <c r="A110" s="155"/>
      <c r="B110" s="155"/>
      <c r="C110" s="283"/>
      <c r="D110" s="284" t="s">
        <v>102</v>
      </c>
      <c r="E110" s="285">
        <f>E96-E108</f>
        <v>5498.1452380952378</v>
      </c>
      <c r="F110" s="286"/>
      <c r="G110" s="287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spans="1:26" ht="18.75" customHeight="1">
      <c r="A111" s="155"/>
      <c r="B111" s="155"/>
      <c r="C111" s="155"/>
      <c r="D111" s="156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spans="1:26" ht="18.75" customHeight="1">
      <c r="A112" s="155"/>
      <c r="B112" s="155"/>
      <c r="C112" s="155"/>
      <c r="D112" s="156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spans="1:26" ht="18.75" customHeight="1">
      <c r="A113" s="155"/>
      <c r="B113" s="155"/>
      <c r="C113" s="155"/>
      <c r="D113" s="156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spans="1:26" ht="18.75" customHeight="1">
      <c r="A114" s="155"/>
      <c r="B114" s="155"/>
      <c r="C114" s="155"/>
      <c r="D114" s="156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spans="1:26" ht="18.75" customHeight="1">
      <c r="A115" s="155"/>
      <c r="B115" s="155"/>
      <c r="C115" s="155"/>
      <c r="D115" s="156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spans="1:26" ht="18.75" customHeight="1">
      <c r="A116" s="155"/>
      <c r="B116" s="155"/>
      <c r="C116" s="155"/>
      <c r="D116" s="156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spans="1:26" ht="18.75" customHeight="1">
      <c r="A117" s="155"/>
      <c r="B117" s="155"/>
      <c r="C117" s="155"/>
      <c r="D117" s="156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spans="1:26" ht="18.75" customHeight="1">
      <c r="A118" s="155"/>
      <c r="B118" s="155"/>
      <c r="C118" s="155"/>
      <c r="D118" s="156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spans="1:26" ht="18.75" customHeight="1">
      <c r="A119" s="155"/>
      <c r="B119" s="155"/>
      <c r="C119" s="155"/>
      <c r="D119" s="156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spans="1:26" ht="18.75" customHeight="1">
      <c r="A120" s="155"/>
      <c r="B120" s="155"/>
      <c r="C120" s="155"/>
      <c r="D120" s="156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spans="1:26" ht="18.75" customHeight="1">
      <c r="A121" s="155"/>
      <c r="B121" s="155"/>
      <c r="C121" s="155"/>
      <c r="D121" s="156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spans="1:26" ht="18.75" customHeight="1">
      <c r="A122" s="155"/>
      <c r="B122" s="155"/>
      <c r="C122" s="155"/>
      <c r="D122" s="156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spans="1:26" ht="18.75" customHeight="1">
      <c r="A123" s="155"/>
      <c r="B123" s="155"/>
      <c r="C123" s="155"/>
      <c r="D123" s="156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spans="1:26" ht="18.75" customHeight="1">
      <c r="A124" s="155"/>
      <c r="B124" s="155"/>
      <c r="C124" s="155"/>
      <c r="D124" s="156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spans="1:26" ht="18.75" customHeight="1">
      <c r="A125" s="155"/>
      <c r="B125" s="155"/>
      <c r="C125" s="155"/>
      <c r="D125" s="156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spans="1:26" ht="18.75" customHeight="1">
      <c r="A126" s="155"/>
      <c r="B126" s="155"/>
      <c r="C126" s="155"/>
      <c r="D126" s="156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spans="1:26" ht="18.75" customHeight="1">
      <c r="A127" s="155"/>
      <c r="B127" s="155"/>
      <c r="C127" s="155"/>
      <c r="D127" s="156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spans="1:26" ht="18.75" customHeight="1">
      <c r="A128" s="155"/>
      <c r="B128" s="155"/>
      <c r="C128" s="155"/>
      <c r="D128" s="156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spans="1:26" ht="18.75" customHeight="1">
      <c r="A129" s="155"/>
      <c r="B129" s="155"/>
      <c r="C129" s="155"/>
      <c r="D129" s="156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spans="1:26" ht="18.75" customHeight="1">
      <c r="A130" s="155"/>
      <c r="B130" s="155"/>
      <c r="C130" s="155"/>
      <c r="D130" s="156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spans="1:26" ht="18.75" customHeight="1">
      <c r="A131" s="155"/>
      <c r="B131" s="155"/>
      <c r="C131" s="155"/>
      <c r="D131" s="156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spans="1:26" ht="18.75" customHeight="1">
      <c r="A132" s="155"/>
      <c r="B132" s="155"/>
      <c r="C132" s="155"/>
      <c r="D132" s="156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spans="1:26" ht="18.75" customHeight="1">
      <c r="A133" s="155"/>
      <c r="B133" s="155"/>
      <c r="C133" s="155"/>
      <c r="D133" s="156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spans="1:26" ht="18.75" customHeight="1">
      <c r="A134" s="155"/>
      <c r="B134" s="155"/>
      <c r="C134" s="155"/>
      <c r="D134" s="156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spans="1:26" ht="18.75" customHeight="1">
      <c r="A135" s="155"/>
      <c r="B135" s="155"/>
      <c r="C135" s="155"/>
      <c r="D135" s="156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spans="1:26" ht="18.75" customHeight="1">
      <c r="A136" s="155"/>
      <c r="B136" s="155"/>
      <c r="C136" s="155"/>
      <c r="D136" s="156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spans="1:26" ht="18.75" customHeight="1">
      <c r="A137" s="155"/>
      <c r="B137" s="155"/>
      <c r="C137" s="155"/>
      <c r="D137" s="156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spans="1:26" ht="18.75" customHeight="1">
      <c r="A138" s="155"/>
      <c r="B138" s="155"/>
      <c r="C138" s="155"/>
      <c r="D138" s="156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spans="1:26" ht="18.75" customHeight="1">
      <c r="A139" s="155"/>
      <c r="B139" s="155"/>
      <c r="C139" s="155"/>
      <c r="D139" s="156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spans="1:26" ht="18.75" customHeight="1">
      <c r="A140" s="155"/>
      <c r="B140" s="155"/>
      <c r="C140" s="155"/>
      <c r="D140" s="156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spans="1:26" ht="18.75" customHeight="1">
      <c r="A141" s="155"/>
      <c r="B141" s="155"/>
      <c r="C141" s="155"/>
      <c r="D141" s="156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spans="1:26" ht="18.75" customHeight="1">
      <c r="A142" s="155"/>
      <c r="B142" s="155"/>
      <c r="C142" s="155"/>
      <c r="D142" s="156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spans="1:26" ht="18.75" customHeight="1">
      <c r="A143" s="155"/>
      <c r="B143" s="155"/>
      <c r="C143" s="155"/>
      <c r="D143" s="156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spans="1:26" ht="18.75" customHeight="1">
      <c r="A144" s="155"/>
      <c r="B144" s="155"/>
      <c r="C144" s="155"/>
      <c r="D144" s="156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spans="1:26" ht="18.75" customHeight="1">
      <c r="A145" s="155"/>
      <c r="B145" s="155"/>
      <c r="C145" s="155"/>
      <c r="D145" s="156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spans="1:26" ht="18.75" customHeight="1">
      <c r="A146" s="155"/>
      <c r="B146" s="155"/>
      <c r="C146" s="155"/>
      <c r="D146" s="156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</row>
    <row r="147" spans="1:26" ht="18.75" customHeight="1">
      <c r="A147" s="155"/>
      <c r="B147" s="155"/>
      <c r="C147" s="155"/>
      <c r="D147" s="156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spans="1:26" ht="18.75" customHeight="1">
      <c r="A148" s="155"/>
      <c r="B148" s="155"/>
      <c r="C148" s="155"/>
      <c r="D148" s="156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</row>
    <row r="149" spans="1:26" ht="18.75" customHeight="1">
      <c r="A149" s="155"/>
      <c r="B149" s="155"/>
      <c r="C149" s="155"/>
      <c r="D149" s="156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</row>
    <row r="150" spans="1:26" ht="18.75" customHeight="1">
      <c r="A150" s="155"/>
      <c r="B150" s="155"/>
      <c r="C150" s="155"/>
      <c r="D150" s="156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</row>
    <row r="151" spans="1:26" ht="18.75" customHeight="1">
      <c r="A151" s="155"/>
      <c r="B151" s="155"/>
      <c r="C151" s="155"/>
      <c r="D151" s="156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spans="1:26" ht="18.75" customHeight="1">
      <c r="A152" s="155"/>
      <c r="B152" s="155"/>
      <c r="C152" s="155"/>
      <c r="D152" s="156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</row>
    <row r="153" spans="1:26" ht="18.75" customHeight="1">
      <c r="A153" s="155"/>
      <c r="B153" s="155"/>
      <c r="C153" s="155"/>
      <c r="D153" s="156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spans="1:26" ht="18.75" customHeight="1">
      <c r="A154" s="155"/>
      <c r="B154" s="155"/>
      <c r="C154" s="155"/>
      <c r="D154" s="156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</row>
    <row r="155" spans="1:26" ht="18.75" customHeight="1">
      <c r="A155" s="155"/>
      <c r="B155" s="155"/>
      <c r="C155" s="155"/>
      <c r="D155" s="156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spans="1:26" ht="18.75" customHeight="1">
      <c r="A156" s="155"/>
      <c r="B156" s="155"/>
      <c r="C156" s="155"/>
      <c r="D156" s="156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spans="1:26" ht="18.75" customHeight="1">
      <c r="A157" s="155"/>
      <c r="B157" s="155"/>
      <c r="C157" s="155"/>
      <c r="D157" s="156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spans="1:26" ht="18.75" customHeight="1">
      <c r="A158" s="155"/>
      <c r="B158" s="155"/>
      <c r="C158" s="155"/>
      <c r="D158" s="156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</row>
    <row r="159" spans="1:26" ht="18.75" customHeight="1">
      <c r="A159" s="155"/>
      <c r="B159" s="155"/>
      <c r="C159" s="155"/>
      <c r="D159" s="156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spans="1:26" ht="18.75" customHeight="1">
      <c r="A160" s="155"/>
      <c r="B160" s="155"/>
      <c r="C160" s="155"/>
      <c r="D160" s="156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</row>
    <row r="161" spans="1:26" ht="18.75" customHeight="1">
      <c r="A161" s="155"/>
      <c r="B161" s="155"/>
      <c r="C161" s="155"/>
      <c r="D161" s="156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spans="1:26" ht="18.75" customHeight="1">
      <c r="A162" s="155"/>
      <c r="B162" s="155"/>
      <c r="C162" s="155"/>
      <c r="D162" s="156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</row>
    <row r="163" spans="1:26" ht="18.75" customHeight="1">
      <c r="A163" s="155"/>
      <c r="B163" s="155"/>
      <c r="C163" s="155"/>
      <c r="D163" s="156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spans="1:26" ht="18.75" customHeight="1">
      <c r="A164" s="155"/>
      <c r="B164" s="155"/>
      <c r="C164" s="155"/>
      <c r="D164" s="156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</row>
    <row r="165" spans="1:26" ht="18.75" customHeight="1">
      <c r="A165" s="155"/>
      <c r="B165" s="155"/>
      <c r="C165" s="155"/>
      <c r="D165" s="156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spans="1:26" ht="18.75" customHeight="1">
      <c r="A166" s="155"/>
      <c r="B166" s="155"/>
      <c r="C166" s="155"/>
      <c r="D166" s="156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</row>
    <row r="167" spans="1:26" ht="18.75" customHeight="1">
      <c r="A167" s="155"/>
      <c r="B167" s="155"/>
      <c r="C167" s="155"/>
      <c r="D167" s="156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spans="1:26" ht="18.75" customHeight="1">
      <c r="A168" s="155"/>
      <c r="B168" s="155"/>
      <c r="C168" s="155"/>
      <c r="D168" s="156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</row>
    <row r="169" spans="1:26" ht="18.75" customHeight="1">
      <c r="A169" s="155"/>
      <c r="B169" s="155"/>
      <c r="C169" s="155"/>
      <c r="D169" s="156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</row>
    <row r="170" spans="1:26" ht="18.75" customHeight="1">
      <c r="A170" s="155"/>
      <c r="B170" s="155"/>
      <c r="C170" s="155"/>
      <c r="D170" s="156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</row>
    <row r="171" spans="1:26" ht="18.75" customHeight="1">
      <c r="A171" s="155"/>
      <c r="B171" s="155"/>
      <c r="C171" s="155"/>
      <c r="D171" s="156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spans="1:26" ht="18.75" customHeight="1">
      <c r="A172" s="155"/>
      <c r="B172" s="155"/>
      <c r="C172" s="155"/>
      <c r="D172" s="156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</row>
    <row r="173" spans="1:26" ht="18.75" customHeight="1">
      <c r="A173" s="155"/>
      <c r="B173" s="155"/>
      <c r="C173" s="155"/>
      <c r="D173" s="156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spans="1:26" ht="18.75" customHeight="1">
      <c r="A174" s="155"/>
      <c r="B174" s="155"/>
      <c r="C174" s="155"/>
      <c r="D174" s="156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</row>
    <row r="175" spans="1:26" ht="18.75" customHeight="1">
      <c r="A175" s="155"/>
      <c r="B175" s="155"/>
      <c r="C175" s="155"/>
      <c r="D175" s="156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spans="1:26" ht="18.75" customHeight="1">
      <c r="A176" s="155"/>
      <c r="B176" s="155"/>
      <c r="C176" s="155"/>
      <c r="D176" s="156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</row>
    <row r="177" spans="1:26" ht="18.75" customHeight="1">
      <c r="A177" s="155"/>
      <c r="B177" s="155"/>
      <c r="C177" s="155"/>
      <c r="D177" s="156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spans="1:26" ht="18.75" customHeight="1">
      <c r="A178" s="155"/>
      <c r="B178" s="155"/>
      <c r="C178" s="155"/>
      <c r="D178" s="156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</row>
    <row r="179" spans="1:26" ht="18.75" customHeight="1">
      <c r="A179" s="155"/>
      <c r="B179" s="155"/>
      <c r="C179" s="155"/>
      <c r="D179" s="156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spans="1:26" ht="18.75" customHeight="1">
      <c r="A180" s="155"/>
      <c r="B180" s="155"/>
      <c r="C180" s="155"/>
      <c r="D180" s="156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</row>
    <row r="181" spans="1:26" ht="18.75" customHeight="1">
      <c r="A181" s="155"/>
      <c r="B181" s="155"/>
      <c r="C181" s="155"/>
      <c r="D181" s="156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spans="1:26" ht="18.75" customHeight="1">
      <c r="A182" s="155"/>
      <c r="B182" s="155"/>
      <c r="C182" s="155"/>
      <c r="D182" s="156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</row>
    <row r="183" spans="1:26" ht="18.75" customHeight="1">
      <c r="A183" s="155"/>
      <c r="B183" s="155"/>
      <c r="C183" s="155"/>
      <c r="D183" s="156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spans="1:26" ht="18.75" customHeight="1">
      <c r="A184" s="155"/>
      <c r="B184" s="155"/>
      <c r="C184" s="155"/>
      <c r="D184" s="156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</row>
    <row r="185" spans="1:26" ht="18.75" customHeight="1">
      <c r="A185" s="155"/>
      <c r="B185" s="155"/>
      <c r="C185" s="155"/>
      <c r="D185" s="156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spans="1:26" ht="18.75" customHeight="1">
      <c r="A186" s="155"/>
      <c r="B186" s="155"/>
      <c r="C186" s="155"/>
      <c r="D186" s="156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</row>
    <row r="187" spans="1:26" ht="18.75" customHeight="1">
      <c r="A187" s="155"/>
      <c r="B187" s="155"/>
      <c r="C187" s="155"/>
      <c r="D187" s="156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spans="1:26" ht="18.75" customHeight="1">
      <c r="A188" s="155"/>
      <c r="B188" s="155"/>
      <c r="C188" s="155"/>
      <c r="D188" s="156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</row>
    <row r="189" spans="1:26" ht="18.75" customHeight="1">
      <c r="A189" s="155"/>
      <c r="B189" s="155"/>
      <c r="C189" s="155"/>
      <c r="D189" s="156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spans="1:26" ht="18.75" customHeight="1">
      <c r="A190" s="155"/>
      <c r="B190" s="155"/>
      <c r="C190" s="155"/>
      <c r="D190" s="156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</row>
    <row r="191" spans="1:26" ht="18.75" customHeight="1">
      <c r="A191" s="155"/>
      <c r="B191" s="155"/>
      <c r="C191" s="155"/>
      <c r="D191" s="156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spans="1:26" ht="18.75" customHeight="1">
      <c r="A192" s="155"/>
      <c r="B192" s="155"/>
      <c r="C192" s="155"/>
      <c r="D192" s="156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</row>
    <row r="193" spans="1:26" ht="18.75" customHeight="1">
      <c r="A193" s="155"/>
      <c r="B193" s="155"/>
      <c r="C193" s="155"/>
      <c r="D193" s="156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spans="1:26" ht="18.75" customHeight="1">
      <c r="A194" s="155"/>
      <c r="B194" s="155"/>
      <c r="C194" s="155"/>
      <c r="D194" s="156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</row>
    <row r="195" spans="1:26" ht="18.75" customHeight="1">
      <c r="A195" s="155"/>
      <c r="B195" s="155"/>
      <c r="C195" s="155"/>
      <c r="D195" s="156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spans="1:26" ht="18.75" customHeight="1">
      <c r="A196" s="155"/>
      <c r="B196" s="155"/>
      <c r="C196" s="155"/>
      <c r="D196" s="156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</row>
    <row r="197" spans="1:26" ht="18.75" customHeight="1">
      <c r="A197" s="155"/>
      <c r="B197" s="155"/>
      <c r="C197" s="155"/>
      <c r="D197" s="156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spans="1:26" ht="18.75" customHeight="1">
      <c r="A198" s="155"/>
      <c r="B198" s="155"/>
      <c r="C198" s="155"/>
      <c r="D198" s="156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</row>
    <row r="199" spans="1:26" ht="18.75" customHeight="1">
      <c r="A199" s="155"/>
      <c r="B199" s="155"/>
      <c r="C199" s="155"/>
      <c r="D199" s="156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spans="1:26" ht="18.75" customHeight="1">
      <c r="A200" s="155"/>
      <c r="B200" s="155"/>
      <c r="C200" s="155"/>
      <c r="D200" s="156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</row>
    <row r="201" spans="1:26" ht="18.75" customHeight="1">
      <c r="A201" s="155"/>
      <c r="B201" s="155"/>
      <c r="C201" s="155"/>
      <c r="D201" s="156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spans="1:26" ht="18.75" customHeight="1">
      <c r="A202" s="155"/>
      <c r="B202" s="155"/>
      <c r="C202" s="155"/>
      <c r="D202" s="156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</row>
    <row r="203" spans="1:26" ht="18.75" customHeight="1">
      <c r="A203" s="155"/>
      <c r="B203" s="155"/>
      <c r="C203" s="155"/>
      <c r="D203" s="156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spans="1:26" ht="18.75" customHeight="1">
      <c r="A204" s="155"/>
      <c r="B204" s="155"/>
      <c r="C204" s="155"/>
      <c r="D204" s="156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</row>
    <row r="205" spans="1:26" ht="18.75" customHeight="1">
      <c r="A205" s="155"/>
      <c r="B205" s="155"/>
      <c r="C205" s="155"/>
      <c r="D205" s="156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spans="1:26" ht="18.75" customHeight="1">
      <c r="A206" s="155"/>
      <c r="B206" s="155"/>
      <c r="C206" s="155"/>
      <c r="D206" s="156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</row>
    <row r="207" spans="1:26" ht="18.75" customHeight="1">
      <c r="A207" s="155"/>
      <c r="B207" s="155"/>
      <c r="C207" s="155"/>
      <c r="D207" s="156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spans="1:26" ht="18.75" customHeight="1">
      <c r="A208" s="155"/>
      <c r="B208" s="155"/>
      <c r="C208" s="155"/>
      <c r="D208" s="156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</row>
    <row r="209" spans="1:26" ht="18.75" customHeight="1">
      <c r="A209" s="155"/>
      <c r="B209" s="155"/>
      <c r="C209" s="155"/>
      <c r="D209" s="156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spans="1:26" ht="18.75" customHeight="1">
      <c r="A210" s="155"/>
      <c r="B210" s="155"/>
      <c r="C210" s="155"/>
      <c r="D210" s="156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</row>
    <row r="211" spans="1:26" ht="18.75" customHeight="1">
      <c r="A211" s="155"/>
      <c r="B211" s="155"/>
      <c r="C211" s="155"/>
      <c r="D211" s="156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spans="1:26" ht="18.75" customHeight="1">
      <c r="A212" s="155"/>
      <c r="B212" s="155"/>
      <c r="C212" s="155"/>
      <c r="D212" s="156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</row>
    <row r="213" spans="1:26" ht="18.75" customHeight="1">
      <c r="A213" s="155"/>
      <c r="B213" s="155"/>
      <c r="C213" s="155"/>
      <c r="D213" s="156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</row>
    <row r="214" spans="1:26" ht="18.75" customHeight="1">
      <c r="A214" s="155"/>
      <c r="B214" s="155"/>
      <c r="C214" s="155"/>
      <c r="D214" s="156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spans="1:26" ht="18.75" customHeight="1">
      <c r="A215" s="155"/>
      <c r="B215" s="155"/>
      <c r="C215" s="155"/>
      <c r="D215" s="156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spans="1:26" ht="18.75" customHeight="1">
      <c r="A216" s="155"/>
      <c r="B216" s="155"/>
      <c r="C216" s="155"/>
      <c r="D216" s="156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spans="1:26" ht="18.75" customHeight="1">
      <c r="A217" s="155"/>
      <c r="B217" s="155"/>
      <c r="C217" s="155"/>
      <c r="D217" s="156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spans="1:26" ht="18.75" customHeight="1">
      <c r="A218" s="155"/>
      <c r="B218" s="155"/>
      <c r="C218" s="155"/>
      <c r="D218" s="156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spans="1:26" ht="18.75" customHeight="1">
      <c r="A219" s="155"/>
      <c r="B219" s="155"/>
      <c r="C219" s="155"/>
      <c r="D219" s="156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spans="1:26" ht="18.75" customHeight="1">
      <c r="A220" s="155"/>
      <c r="B220" s="155"/>
      <c r="C220" s="155"/>
      <c r="D220" s="156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  <row r="221" spans="1:26" ht="18.75" customHeight="1">
      <c r="A221" s="155"/>
      <c r="B221" s="155"/>
      <c r="C221" s="155"/>
      <c r="D221" s="156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</row>
    <row r="222" spans="1:26" ht="18.75" customHeight="1">
      <c r="A222" s="155"/>
      <c r="B222" s="155"/>
      <c r="C222" s="155"/>
      <c r="D222" s="156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</row>
    <row r="223" spans="1:26" ht="18.75" customHeight="1">
      <c r="A223" s="155"/>
      <c r="B223" s="155"/>
      <c r="C223" s="155"/>
      <c r="D223" s="156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</row>
    <row r="224" spans="1:26" ht="18.75" customHeight="1">
      <c r="A224" s="155"/>
      <c r="B224" s="155"/>
      <c r="C224" s="155"/>
      <c r="D224" s="156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spans="1:26" ht="18.75" customHeight="1">
      <c r="A225" s="155"/>
      <c r="B225" s="155"/>
      <c r="C225" s="155"/>
      <c r="D225" s="156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</row>
    <row r="226" spans="1:26" ht="18.75" customHeight="1">
      <c r="A226" s="155"/>
      <c r="B226" s="155"/>
      <c r="C226" s="155"/>
      <c r="D226" s="156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spans="1:26" ht="18.75" customHeight="1">
      <c r="A227" s="155"/>
      <c r="B227" s="155"/>
      <c r="C227" s="155"/>
      <c r="D227" s="156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</row>
    <row r="228" spans="1:26" ht="18.75" customHeight="1">
      <c r="A228" s="155"/>
      <c r="B228" s="155"/>
      <c r="C228" s="155"/>
      <c r="D228" s="156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spans="1:26" ht="18.75" customHeight="1">
      <c r="A229" s="155"/>
      <c r="B229" s="155"/>
      <c r="C229" s="155"/>
      <c r="D229" s="156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</row>
    <row r="230" spans="1:26" ht="18.75" customHeight="1">
      <c r="A230" s="155"/>
      <c r="B230" s="155"/>
      <c r="C230" s="155"/>
      <c r="D230" s="156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spans="1:26" ht="18.75" customHeight="1">
      <c r="A231" s="155"/>
      <c r="B231" s="155"/>
      <c r="C231" s="155"/>
      <c r="D231" s="156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spans="1:26" ht="18.75" customHeight="1">
      <c r="A232" s="155"/>
      <c r="B232" s="155"/>
      <c r="C232" s="155"/>
      <c r="D232" s="156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spans="1:26" ht="18.75" customHeight="1">
      <c r="A233" s="155"/>
      <c r="B233" s="155"/>
      <c r="C233" s="155"/>
      <c r="D233" s="156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</row>
    <row r="234" spans="1:26" ht="18.75" customHeight="1">
      <c r="A234" s="155"/>
      <c r="B234" s="155"/>
      <c r="C234" s="155"/>
      <c r="D234" s="156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</row>
    <row r="235" spans="1:26" ht="18.75" customHeight="1">
      <c r="A235" s="155"/>
      <c r="B235" s="155"/>
      <c r="C235" s="155"/>
      <c r="D235" s="156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</row>
    <row r="236" spans="1:26" ht="18.75" customHeight="1">
      <c r="A236" s="155"/>
      <c r="B236" s="155"/>
      <c r="C236" s="155"/>
      <c r="D236" s="156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</row>
    <row r="237" spans="1:26" ht="18.75" customHeight="1">
      <c r="A237" s="155"/>
      <c r="B237" s="155"/>
      <c r="C237" s="155"/>
      <c r="D237" s="156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</row>
    <row r="238" spans="1:26" ht="18.75" customHeight="1">
      <c r="A238" s="155"/>
      <c r="B238" s="155"/>
      <c r="C238" s="155"/>
      <c r="D238" s="156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</row>
    <row r="239" spans="1:26" ht="18.75" customHeight="1">
      <c r="A239" s="155"/>
      <c r="B239" s="155"/>
      <c r="C239" s="155"/>
      <c r="D239" s="156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</row>
    <row r="240" spans="1:26" ht="18.75" customHeight="1">
      <c r="A240" s="155"/>
      <c r="B240" s="155"/>
      <c r="C240" s="155"/>
      <c r="D240" s="156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</row>
    <row r="241" spans="1:26" ht="18.75" customHeight="1">
      <c r="A241" s="155"/>
      <c r="B241" s="155"/>
      <c r="C241" s="155"/>
      <c r="D241" s="156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</row>
    <row r="242" spans="1:26" ht="18.75" customHeight="1">
      <c r="A242" s="155"/>
      <c r="B242" s="155"/>
      <c r="C242" s="155"/>
      <c r="D242" s="156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</row>
    <row r="243" spans="1:26" ht="18.75" customHeight="1">
      <c r="A243" s="155"/>
      <c r="B243" s="155"/>
      <c r="C243" s="155"/>
      <c r="D243" s="156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</row>
    <row r="244" spans="1:26" ht="18.75" customHeight="1">
      <c r="A244" s="155"/>
      <c r="B244" s="155"/>
      <c r="C244" s="155"/>
      <c r="D244" s="156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</row>
    <row r="245" spans="1:26" ht="18.75" customHeight="1">
      <c r="A245" s="155"/>
      <c r="B245" s="155"/>
      <c r="C245" s="155"/>
      <c r="D245" s="156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</row>
    <row r="246" spans="1:26" ht="18.75" customHeight="1">
      <c r="A246" s="155"/>
      <c r="B246" s="155"/>
      <c r="C246" s="155"/>
      <c r="D246" s="156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</row>
    <row r="247" spans="1:26" ht="18.75" customHeight="1">
      <c r="A247" s="155"/>
      <c r="B247" s="155"/>
      <c r="C247" s="155"/>
      <c r="D247" s="156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</row>
    <row r="248" spans="1:26" ht="18.75" customHeight="1">
      <c r="A248" s="155"/>
      <c r="B248" s="155"/>
      <c r="C248" s="155"/>
      <c r="D248" s="156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</row>
    <row r="249" spans="1:26" ht="18.75" customHeight="1">
      <c r="A249" s="155"/>
      <c r="B249" s="155"/>
      <c r="C249" s="155"/>
      <c r="D249" s="156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</row>
    <row r="250" spans="1:26" ht="18.75" customHeight="1">
      <c r="A250" s="155"/>
      <c r="B250" s="155"/>
      <c r="C250" s="155"/>
      <c r="D250" s="156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</row>
    <row r="251" spans="1:26" ht="18.75" customHeight="1">
      <c r="A251" s="155"/>
      <c r="B251" s="155"/>
      <c r="C251" s="155"/>
      <c r="D251" s="156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</row>
    <row r="252" spans="1:26" ht="18.75" customHeight="1">
      <c r="A252" s="155"/>
      <c r="B252" s="155"/>
      <c r="C252" s="155"/>
      <c r="D252" s="156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</row>
    <row r="253" spans="1:26" ht="18.75" customHeight="1">
      <c r="A253" s="155"/>
      <c r="B253" s="155"/>
      <c r="C253" s="155"/>
      <c r="D253" s="156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</row>
    <row r="254" spans="1:26" ht="18.75" customHeight="1">
      <c r="A254" s="155"/>
      <c r="B254" s="155"/>
      <c r="C254" s="155"/>
      <c r="D254" s="156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</row>
    <row r="255" spans="1:26" ht="18.75" customHeight="1">
      <c r="A255" s="155"/>
      <c r="B255" s="155"/>
      <c r="C255" s="155"/>
      <c r="D255" s="156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</row>
    <row r="256" spans="1:26" ht="18.75" customHeight="1">
      <c r="A256" s="155"/>
      <c r="B256" s="155"/>
      <c r="C256" s="155"/>
      <c r="D256" s="156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</row>
    <row r="257" spans="1:26" ht="18.75" customHeight="1">
      <c r="A257" s="155"/>
      <c r="B257" s="155"/>
      <c r="C257" s="155"/>
      <c r="D257" s="156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</row>
    <row r="258" spans="1:26" ht="18.75" customHeight="1">
      <c r="A258" s="155"/>
      <c r="B258" s="155"/>
      <c r="C258" s="155"/>
      <c r="D258" s="156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</row>
    <row r="259" spans="1:26" ht="18.75" customHeight="1">
      <c r="A259" s="155"/>
      <c r="B259" s="155"/>
      <c r="C259" s="155"/>
      <c r="D259" s="156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</row>
    <row r="260" spans="1:26" ht="18.75" customHeight="1">
      <c r="A260" s="155"/>
      <c r="B260" s="155"/>
      <c r="C260" s="155"/>
      <c r="D260" s="156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</row>
    <row r="261" spans="1:26" ht="18.75" customHeight="1">
      <c r="A261" s="155"/>
      <c r="B261" s="155"/>
      <c r="C261" s="155"/>
      <c r="D261" s="156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</row>
    <row r="262" spans="1:26" ht="18.75" customHeight="1">
      <c r="A262" s="155"/>
      <c r="B262" s="155"/>
      <c r="C262" s="155"/>
      <c r="D262" s="156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</row>
    <row r="263" spans="1:26" ht="18.75" customHeight="1">
      <c r="A263" s="155"/>
      <c r="B263" s="155"/>
      <c r="C263" s="155"/>
      <c r="D263" s="156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</row>
    <row r="264" spans="1:26" ht="18.75" customHeight="1">
      <c r="A264" s="155"/>
      <c r="B264" s="155"/>
      <c r="C264" s="155"/>
      <c r="D264" s="156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</row>
    <row r="265" spans="1:26" ht="18.75" customHeight="1">
      <c r="A265" s="155"/>
      <c r="B265" s="155"/>
      <c r="C265" s="155"/>
      <c r="D265" s="156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</row>
    <row r="266" spans="1:26" ht="18.75" customHeight="1">
      <c r="A266" s="155"/>
      <c r="B266" s="155"/>
      <c r="C266" s="155"/>
      <c r="D266" s="156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</row>
    <row r="267" spans="1:26" ht="18.75" customHeight="1">
      <c r="A267" s="155"/>
      <c r="B267" s="155"/>
      <c r="C267" s="155"/>
      <c r="D267" s="156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</row>
    <row r="268" spans="1:26" ht="18.75" customHeight="1">
      <c r="A268" s="155"/>
      <c r="B268" s="155"/>
      <c r="C268" s="155"/>
      <c r="D268" s="156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</row>
    <row r="269" spans="1:26" ht="18.75" customHeight="1">
      <c r="A269" s="155"/>
      <c r="B269" s="155"/>
      <c r="C269" s="155"/>
      <c r="D269" s="156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</row>
    <row r="270" spans="1:26" ht="18.75" customHeight="1">
      <c r="A270" s="155"/>
      <c r="B270" s="155"/>
      <c r="C270" s="155"/>
      <c r="D270" s="156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</row>
    <row r="271" spans="1:26" ht="18.75" customHeight="1">
      <c r="A271" s="155"/>
      <c r="B271" s="155"/>
      <c r="C271" s="155"/>
      <c r="D271" s="156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</row>
    <row r="272" spans="1:26" ht="18.75" customHeight="1">
      <c r="A272" s="155"/>
      <c r="B272" s="155"/>
      <c r="C272" s="155"/>
      <c r="D272" s="156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</row>
    <row r="273" spans="1:26" ht="18.75" customHeight="1">
      <c r="A273" s="155"/>
      <c r="B273" s="155"/>
      <c r="C273" s="155"/>
      <c r="D273" s="156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</row>
    <row r="274" spans="1:26" ht="18.75" customHeight="1">
      <c r="A274" s="155"/>
      <c r="B274" s="155"/>
      <c r="C274" s="155"/>
      <c r="D274" s="156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</row>
    <row r="275" spans="1:26" ht="18.75" customHeight="1">
      <c r="A275" s="155"/>
      <c r="B275" s="155"/>
      <c r="C275" s="155"/>
      <c r="D275" s="156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</row>
    <row r="276" spans="1:26" ht="18.75" customHeight="1">
      <c r="A276" s="155"/>
      <c r="B276" s="155"/>
      <c r="C276" s="155"/>
      <c r="D276" s="156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</row>
    <row r="277" spans="1:26" ht="18.75" customHeight="1">
      <c r="A277" s="155"/>
      <c r="B277" s="155"/>
      <c r="C277" s="155"/>
      <c r="D277" s="156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</row>
    <row r="278" spans="1:26" ht="18.75" customHeight="1">
      <c r="A278" s="155"/>
      <c r="B278" s="155"/>
      <c r="C278" s="155"/>
      <c r="D278" s="156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</row>
    <row r="279" spans="1:26" ht="18.75" customHeight="1">
      <c r="A279" s="155"/>
      <c r="B279" s="155"/>
      <c r="C279" s="155"/>
      <c r="D279" s="156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</row>
    <row r="280" spans="1:26" ht="18.75" customHeight="1">
      <c r="A280" s="155"/>
      <c r="B280" s="155"/>
      <c r="C280" s="155"/>
      <c r="D280" s="156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</row>
    <row r="281" spans="1:26" ht="18.75" customHeight="1">
      <c r="A281" s="155"/>
      <c r="B281" s="155"/>
      <c r="C281" s="155"/>
      <c r="D281" s="156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</row>
    <row r="282" spans="1:26" ht="18.75" customHeight="1">
      <c r="A282" s="155"/>
      <c r="B282" s="155"/>
      <c r="C282" s="155"/>
      <c r="D282" s="156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</row>
    <row r="283" spans="1:26" ht="18.75" customHeight="1">
      <c r="A283" s="155"/>
      <c r="B283" s="155"/>
      <c r="C283" s="155"/>
      <c r="D283" s="156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</row>
    <row r="284" spans="1:26" ht="18.75" customHeight="1">
      <c r="A284" s="155"/>
      <c r="B284" s="155"/>
      <c r="C284" s="155"/>
      <c r="D284" s="156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</row>
    <row r="285" spans="1:26" ht="18.75" customHeight="1">
      <c r="A285" s="155"/>
      <c r="B285" s="155"/>
      <c r="C285" s="155"/>
      <c r="D285" s="156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</row>
    <row r="286" spans="1:26" ht="18.75" customHeight="1">
      <c r="A286" s="155"/>
      <c r="B286" s="155"/>
      <c r="C286" s="155"/>
      <c r="D286" s="156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</row>
    <row r="287" spans="1:26" ht="18.75" customHeight="1">
      <c r="A287" s="155"/>
      <c r="B287" s="155"/>
      <c r="C287" s="155"/>
      <c r="D287" s="156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</row>
    <row r="288" spans="1:26" ht="18.75" customHeight="1">
      <c r="A288" s="155"/>
      <c r="B288" s="155"/>
      <c r="C288" s="155"/>
      <c r="D288" s="156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</row>
    <row r="289" spans="1:26" ht="18.75" customHeight="1">
      <c r="A289" s="155"/>
      <c r="B289" s="155"/>
      <c r="C289" s="155"/>
      <c r="D289" s="156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</row>
    <row r="290" spans="1:26" ht="18.75" customHeight="1">
      <c r="A290" s="155"/>
      <c r="B290" s="155"/>
      <c r="C290" s="155"/>
      <c r="D290" s="156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</row>
    <row r="291" spans="1:26" ht="18.75" customHeight="1">
      <c r="A291" s="155"/>
      <c r="B291" s="155"/>
      <c r="C291" s="155"/>
      <c r="D291" s="156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</row>
    <row r="292" spans="1:26" ht="18.75" customHeight="1">
      <c r="A292" s="155"/>
      <c r="B292" s="155"/>
      <c r="C292" s="155"/>
      <c r="D292" s="156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</row>
    <row r="293" spans="1:26" ht="18.75" customHeight="1">
      <c r="A293" s="155"/>
      <c r="B293" s="155"/>
      <c r="C293" s="155"/>
      <c r="D293" s="156"/>
      <c r="E293" s="155"/>
      <c r="F293" s="155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</row>
    <row r="294" spans="1:26" ht="18.75" customHeight="1">
      <c r="A294" s="155"/>
      <c r="B294" s="155"/>
      <c r="C294" s="155"/>
      <c r="D294" s="156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</row>
    <row r="295" spans="1:26" ht="18.75" customHeight="1">
      <c r="A295" s="155"/>
      <c r="B295" s="155"/>
      <c r="C295" s="155"/>
      <c r="D295" s="156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</row>
    <row r="296" spans="1:26" ht="18.75" customHeight="1">
      <c r="A296" s="155"/>
      <c r="B296" s="155"/>
      <c r="C296" s="155"/>
      <c r="D296" s="156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</row>
    <row r="297" spans="1:26" ht="18.75" customHeight="1">
      <c r="A297" s="155"/>
      <c r="B297" s="155"/>
      <c r="C297" s="155"/>
      <c r="D297" s="156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</row>
    <row r="298" spans="1:26" ht="18.75" customHeight="1">
      <c r="A298" s="155"/>
      <c r="B298" s="155"/>
      <c r="C298" s="155"/>
      <c r="D298" s="156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</row>
    <row r="299" spans="1:26" ht="18.75" customHeight="1">
      <c r="A299" s="155"/>
      <c r="B299" s="155"/>
      <c r="C299" s="155"/>
      <c r="D299" s="156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</row>
    <row r="300" spans="1:26" ht="18.75" customHeight="1">
      <c r="A300" s="155"/>
      <c r="B300" s="155"/>
      <c r="C300" s="155"/>
      <c r="D300" s="156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</row>
    <row r="301" spans="1:26" ht="18.75" customHeight="1">
      <c r="A301" s="155"/>
      <c r="B301" s="155"/>
      <c r="C301" s="155"/>
      <c r="D301" s="156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</row>
    <row r="302" spans="1:26" ht="18.75" customHeight="1">
      <c r="A302" s="155"/>
      <c r="B302" s="155"/>
      <c r="C302" s="155"/>
      <c r="D302" s="156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</row>
    <row r="303" spans="1:26" ht="18.75" customHeight="1">
      <c r="A303" s="155"/>
      <c r="B303" s="155"/>
      <c r="C303" s="155"/>
      <c r="D303" s="156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</row>
    <row r="304" spans="1:26" ht="18.75" customHeight="1">
      <c r="A304" s="155"/>
      <c r="B304" s="155"/>
      <c r="C304" s="155"/>
      <c r="D304" s="156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</row>
    <row r="305" spans="1:26" ht="18.75" customHeight="1">
      <c r="A305" s="155"/>
      <c r="B305" s="155"/>
      <c r="C305" s="155"/>
      <c r="D305" s="156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</row>
    <row r="306" spans="1:26" ht="18.75" customHeight="1">
      <c r="A306" s="155"/>
      <c r="B306" s="155"/>
      <c r="C306" s="155"/>
      <c r="D306" s="156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</row>
    <row r="307" spans="1:26" ht="18.75" customHeight="1">
      <c r="A307" s="155"/>
      <c r="B307" s="155"/>
      <c r="C307" s="155"/>
      <c r="D307" s="156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</row>
    <row r="308" spans="1:26" ht="18.75" customHeight="1">
      <c r="A308" s="155"/>
      <c r="B308" s="155"/>
      <c r="C308" s="155"/>
      <c r="D308" s="156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</row>
    <row r="309" spans="1:26" ht="18.75" customHeight="1">
      <c r="A309" s="155"/>
      <c r="B309" s="155"/>
      <c r="C309" s="155"/>
      <c r="D309" s="156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</row>
    <row r="310" spans="1:26" ht="18.75" customHeight="1">
      <c r="A310" s="155"/>
      <c r="B310" s="155"/>
      <c r="C310" s="155"/>
      <c r="D310" s="156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</row>
    <row r="311" spans="1:26" ht="18.75" customHeight="1">
      <c r="A311" s="155"/>
      <c r="B311" s="155"/>
      <c r="C311" s="155"/>
      <c r="D311" s="156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</row>
    <row r="312" spans="1:26" ht="18.75" customHeight="1">
      <c r="A312" s="155"/>
      <c r="B312" s="155"/>
      <c r="C312" s="155"/>
      <c r="D312" s="156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</row>
    <row r="313" spans="1:26" ht="18.75" customHeight="1">
      <c r="A313" s="155"/>
      <c r="B313" s="155"/>
      <c r="C313" s="155"/>
      <c r="D313" s="156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</row>
    <row r="314" spans="1:26" ht="18.75" customHeight="1">
      <c r="A314" s="155"/>
      <c r="B314" s="155"/>
      <c r="C314" s="155"/>
      <c r="D314" s="156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</row>
    <row r="315" spans="1:26" ht="18.75" customHeight="1">
      <c r="A315" s="155"/>
      <c r="B315" s="155"/>
      <c r="C315" s="155"/>
      <c r="D315" s="156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</row>
    <row r="316" spans="1:26" ht="18.75" customHeight="1">
      <c r="A316" s="155"/>
      <c r="B316" s="155"/>
      <c r="C316" s="155"/>
      <c r="D316" s="156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</row>
    <row r="317" spans="1:26" ht="18.75" customHeight="1">
      <c r="A317" s="155"/>
      <c r="B317" s="155"/>
      <c r="C317" s="155"/>
      <c r="D317" s="156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</row>
    <row r="318" spans="1:26" ht="18.75" customHeight="1">
      <c r="A318" s="155"/>
      <c r="B318" s="155"/>
      <c r="C318" s="155"/>
      <c r="D318" s="156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</row>
    <row r="319" spans="1:26" ht="18.75" customHeight="1">
      <c r="A319" s="155"/>
      <c r="B319" s="155"/>
      <c r="C319" s="155"/>
      <c r="D319" s="156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</row>
    <row r="320" spans="1:26" ht="18.75" customHeight="1">
      <c r="A320" s="155"/>
      <c r="B320" s="155"/>
      <c r="C320" s="155"/>
      <c r="D320" s="156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</row>
    <row r="321" spans="1:26" ht="18.75" customHeight="1">
      <c r="A321" s="155"/>
      <c r="B321" s="155"/>
      <c r="C321" s="155"/>
      <c r="D321" s="156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</row>
    <row r="322" spans="1:26" ht="18.75" customHeight="1">
      <c r="A322" s="155"/>
      <c r="B322" s="155"/>
      <c r="C322" s="155"/>
      <c r="D322" s="156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</row>
    <row r="323" spans="1:26" ht="18.75" customHeight="1">
      <c r="A323" s="155"/>
      <c r="B323" s="155"/>
      <c r="C323" s="155"/>
      <c r="D323" s="156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</row>
    <row r="324" spans="1:26" ht="18.75" customHeight="1">
      <c r="A324" s="155"/>
      <c r="B324" s="155"/>
      <c r="C324" s="155"/>
      <c r="D324" s="156"/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</row>
    <row r="325" spans="1:26" ht="18.75" customHeight="1">
      <c r="A325" s="155"/>
      <c r="B325" s="155"/>
      <c r="C325" s="155"/>
      <c r="D325" s="156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</row>
    <row r="326" spans="1:26" ht="18.75" customHeight="1">
      <c r="A326" s="155"/>
      <c r="B326" s="155"/>
      <c r="C326" s="155"/>
      <c r="D326" s="156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</row>
    <row r="327" spans="1:26" ht="18.75" customHeight="1">
      <c r="A327" s="155"/>
      <c r="B327" s="155"/>
      <c r="C327" s="155"/>
      <c r="D327" s="156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</row>
    <row r="328" spans="1:26" ht="18.75" customHeight="1">
      <c r="A328" s="155"/>
      <c r="B328" s="155"/>
      <c r="C328" s="155"/>
      <c r="D328" s="156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</row>
    <row r="329" spans="1:26" ht="18.75" customHeight="1">
      <c r="A329" s="155"/>
      <c r="B329" s="155"/>
      <c r="C329" s="155"/>
      <c r="D329" s="156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</row>
    <row r="330" spans="1:26" ht="18.75" customHeight="1">
      <c r="A330" s="155"/>
      <c r="B330" s="155"/>
      <c r="C330" s="155"/>
      <c r="D330" s="156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</row>
    <row r="331" spans="1:26" ht="18.75" customHeight="1">
      <c r="A331" s="155"/>
      <c r="B331" s="155"/>
      <c r="C331" s="155"/>
      <c r="D331" s="156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</row>
    <row r="332" spans="1:26" ht="18.75" customHeight="1">
      <c r="A332" s="155"/>
      <c r="B332" s="155"/>
      <c r="C332" s="155"/>
      <c r="D332" s="156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</row>
    <row r="333" spans="1:26" ht="18.75" customHeight="1">
      <c r="A333" s="155"/>
      <c r="B333" s="155"/>
      <c r="C333" s="155"/>
      <c r="D333" s="156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</row>
    <row r="334" spans="1:26" ht="18.75" customHeight="1">
      <c r="A334" s="155"/>
      <c r="B334" s="155"/>
      <c r="C334" s="155"/>
      <c r="D334" s="156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</row>
    <row r="335" spans="1:26" ht="18.75" customHeight="1">
      <c r="A335" s="155"/>
      <c r="B335" s="155"/>
      <c r="C335" s="155"/>
      <c r="D335" s="156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</row>
    <row r="336" spans="1:26" ht="18.75" customHeight="1">
      <c r="A336" s="155"/>
      <c r="B336" s="155"/>
      <c r="C336" s="155"/>
      <c r="D336" s="156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</row>
    <row r="337" spans="1:26" ht="18.75" customHeight="1">
      <c r="A337" s="155"/>
      <c r="B337" s="155"/>
      <c r="C337" s="155"/>
      <c r="D337" s="156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</row>
    <row r="338" spans="1:26" ht="18.75" customHeight="1">
      <c r="A338" s="155"/>
      <c r="B338" s="155"/>
      <c r="C338" s="155"/>
      <c r="D338" s="156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</row>
    <row r="339" spans="1:26" ht="18.75" customHeight="1">
      <c r="A339" s="155"/>
      <c r="B339" s="155"/>
      <c r="C339" s="155"/>
      <c r="D339" s="156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</row>
    <row r="340" spans="1:26" ht="18.75" customHeight="1">
      <c r="A340" s="155"/>
      <c r="B340" s="155"/>
      <c r="C340" s="155"/>
      <c r="D340" s="156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</row>
    <row r="341" spans="1:26" ht="18.75" customHeight="1">
      <c r="A341" s="155"/>
      <c r="B341" s="155"/>
      <c r="C341" s="155"/>
      <c r="D341" s="156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</row>
    <row r="342" spans="1:26" ht="18.75" customHeight="1">
      <c r="A342" s="155"/>
      <c r="B342" s="155"/>
      <c r="C342" s="155"/>
      <c r="D342" s="156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</row>
    <row r="343" spans="1:26" ht="18.75" customHeight="1">
      <c r="A343" s="155"/>
      <c r="B343" s="155"/>
      <c r="C343" s="155"/>
      <c r="D343" s="156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</row>
    <row r="344" spans="1:26" ht="18.75" customHeight="1">
      <c r="A344" s="155"/>
      <c r="B344" s="155"/>
      <c r="C344" s="155"/>
      <c r="D344" s="156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</row>
    <row r="345" spans="1:26" ht="18.75" customHeight="1">
      <c r="A345" s="155"/>
      <c r="B345" s="155"/>
      <c r="C345" s="155"/>
      <c r="D345" s="156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</row>
    <row r="346" spans="1:26" ht="18.75" customHeight="1">
      <c r="A346" s="155"/>
      <c r="B346" s="155"/>
      <c r="C346" s="155"/>
      <c r="D346" s="156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</row>
    <row r="347" spans="1:26" ht="18.75" customHeight="1">
      <c r="A347" s="155"/>
      <c r="B347" s="155"/>
      <c r="C347" s="155"/>
      <c r="D347" s="156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</row>
    <row r="348" spans="1:26" ht="18.75" customHeight="1">
      <c r="A348" s="155"/>
      <c r="B348" s="155"/>
      <c r="C348" s="155"/>
      <c r="D348" s="156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</row>
    <row r="349" spans="1:26" ht="18.75" customHeight="1">
      <c r="A349" s="155"/>
      <c r="B349" s="155"/>
      <c r="C349" s="155"/>
      <c r="D349" s="156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</row>
    <row r="350" spans="1:26" ht="18.75" customHeight="1">
      <c r="A350" s="155"/>
      <c r="B350" s="155"/>
      <c r="C350" s="155"/>
      <c r="D350" s="156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</row>
    <row r="351" spans="1:26" ht="18.75" customHeight="1">
      <c r="A351" s="155"/>
      <c r="B351" s="155"/>
      <c r="C351" s="155"/>
      <c r="D351" s="156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</row>
    <row r="352" spans="1:26" ht="18.75" customHeight="1">
      <c r="A352" s="155"/>
      <c r="B352" s="155"/>
      <c r="C352" s="155"/>
      <c r="D352" s="156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</row>
    <row r="353" spans="1:26" ht="18.75" customHeight="1">
      <c r="A353" s="155"/>
      <c r="B353" s="155"/>
      <c r="C353" s="155"/>
      <c r="D353" s="156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</row>
    <row r="354" spans="1:26" ht="18.75" customHeight="1">
      <c r="A354" s="155"/>
      <c r="B354" s="155"/>
      <c r="C354" s="155"/>
      <c r="D354" s="156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</row>
    <row r="355" spans="1:26" ht="18.75" customHeight="1">
      <c r="A355" s="155"/>
      <c r="B355" s="155"/>
      <c r="C355" s="155"/>
      <c r="D355" s="156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</row>
    <row r="356" spans="1:26" ht="18.75" customHeight="1">
      <c r="A356" s="155"/>
      <c r="B356" s="155"/>
      <c r="C356" s="155"/>
      <c r="D356" s="156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</row>
    <row r="357" spans="1:26" ht="18.75" customHeight="1">
      <c r="A357" s="155"/>
      <c r="B357" s="155"/>
      <c r="C357" s="155"/>
      <c r="D357" s="156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</row>
    <row r="358" spans="1:26" ht="18.75" customHeight="1">
      <c r="A358" s="155"/>
      <c r="B358" s="155"/>
      <c r="C358" s="155"/>
      <c r="D358" s="156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</row>
    <row r="359" spans="1:26" ht="18.75" customHeight="1">
      <c r="A359" s="155"/>
      <c r="B359" s="155"/>
      <c r="C359" s="155"/>
      <c r="D359" s="156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</row>
    <row r="360" spans="1:26" ht="18.75" customHeight="1">
      <c r="A360" s="155"/>
      <c r="B360" s="155"/>
      <c r="C360" s="155"/>
      <c r="D360" s="156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</row>
    <row r="361" spans="1:26" ht="18.75" customHeight="1">
      <c r="A361" s="155"/>
      <c r="B361" s="155"/>
      <c r="C361" s="155"/>
      <c r="D361" s="156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</row>
    <row r="362" spans="1:26" ht="18.75" customHeight="1">
      <c r="A362" s="155"/>
      <c r="B362" s="155"/>
      <c r="C362" s="155"/>
      <c r="D362" s="156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</row>
    <row r="363" spans="1:26" ht="18.75" customHeight="1">
      <c r="A363" s="155"/>
      <c r="B363" s="155"/>
      <c r="C363" s="155"/>
      <c r="D363" s="156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</row>
    <row r="364" spans="1:26" ht="18.75" customHeight="1">
      <c r="A364" s="155"/>
      <c r="B364" s="155"/>
      <c r="C364" s="155"/>
      <c r="D364" s="156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</row>
    <row r="365" spans="1:26" ht="18.75" customHeight="1">
      <c r="A365" s="155"/>
      <c r="B365" s="155"/>
      <c r="C365" s="155"/>
      <c r="D365" s="156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</row>
    <row r="366" spans="1:26" ht="18.75" customHeight="1">
      <c r="A366" s="155"/>
      <c r="B366" s="155"/>
      <c r="C366" s="155"/>
      <c r="D366" s="156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</row>
    <row r="367" spans="1:26" ht="18.75" customHeight="1">
      <c r="A367" s="155"/>
      <c r="B367" s="155"/>
      <c r="C367" s="155"/>
      <c r="D367" s="156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</row>
    <row r="368" spans="1:26" ht="18.75" customHeight="1">
      <c r="A368" s="155"/>
      <c r="B368" s="155"/>
      <c r="C368" s="155"/>
      <c r="D368" s="156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</row>
    <row r="369" spans="1:26" ht="18.75" customHeight="1">
      <c r="A369" s="155"/>
      <c r="B369" s="155"/>
      <c r="C369" s="155"/>
      <c r="D369" s="156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</row>
    <row r="370" spans="1:26" ht="18.75" customHeight="1">
      <c r="A370" s="155"/>
      <c r="B370" s="155"/>
      <c r="C370" s="155"/>
      <c r="D370" s="156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</row>
    <row r="371" spans="1:26" ht="18.75" customHeight="1">
      <c r="A371" s="155"/>
      <c r="B371" s="155"/>
      <c r="C371" s="155"/>
      <c r="D371" s="156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</row>
    <row r="372" spans="1:26" ht="18.75" customHeight="1">
      <c r="A372" s="155"/>
      <c r="B372" s="155"/>
      <c r="C372" s="155"/>
      <c r="D372" s="156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</row>
    <row r="373" spans="1:26" ht="18.75" customHeight="1">
      <c r="A373" s="155"/>
      <c r="B373" s="155"/>
      <c r="C373" s="155"/>
      <c r="D373" s="156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</row>
    <row r="374" spans="1:26" ht="18.75" customHeight="1">
      <c r="A374" s="155"/>
      <c r="B374" s="155"/>
      <c r="C374" s="155"/>
      <c r="D374" s="156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</row>
    <row r="375" spans="1:26" ht="18.75" customHeight="1">
      <c r="A375" s="155"/>
      <c r="B375" s="155"/>
      <c r="C375" s="155"/>
      <c r="D375" s="156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</row>
    <row r="376" spans="1:26" ht="18.75" customHeight="1">
      <c r="A376" s="155"/>
      <c r="B376" s="155"/>
      <c r="C376" s="155"/>
      <c r="D376" s="156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</row>
    <row r="377" spans="1:26" ht="18.75" customHeight="1">
      <c r="A377" s="155"/>
      <c r="B377" s="155"/>
      <c r="C377" s="155"/>
      <c r="D377" s="156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</row>
    <row r="378" spans="1:26" ht="18.75" customHeight="1">
      <c r="A378" s="155"/>
      <c r="B378" s="155"/>
      <c r="C378" s="155"/>
      <c r="D378" s="156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</row>
    <row r="379" spans="1:26" ht="18.75" customHeight="1">
      <c r="A379" s="155"/>
      <c r="B379" s="155"/>
      <c r="C379" s="155"/>
      <c r="D379" s="156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</row>
    <row r="380" spans="1:26" ht="18.75" customHeight="1">
      <c r="A380" s="155"/>
      <c r="B380" s="155"/>
      <c r="C380" s="155"/>
      <c r="D380" s="156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</row>
    <row r="381" spans="1:26" ht="18.75" customHeight="1">
      <c r="A381" s="155"/>
      <c r="B381" s="155"/>
      <c r="C381" s="155"/>
      <c r="D381" s="156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</row>
    <row r="382" spans="1:26" ht="18.75" customHeight="1">
      <c r="A382" s="155"/>
      <c r="B382" s="155"/>
      <c r="C382" s="155"/>
      <c r="D382" s="156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</row>
    <row r="383" spans="1:26" ht="18.75" customHeight="1">
      <c r="A383" s="155"/>
      <c r="B383" s="155"/>
      <c r="C383" s="155"/>
      <c r="D383" s="156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</row>
    <row r="384" spans="1:26" ht="18.75" customHeight="1">
      <c r="A384" s="155"/>
      <c r="B384" s="155"/>
      <c r="C384" s="155"/>
      <c r="D384" s="156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</row>
    <row r="385" spans="1:26" ht="18.75" customHeight="1">
      <c r="A385" s="155"/>
      <c r="B385" s="155"/>
      <c r="C385" s="155"/>
      <c r="D385" s="156"/>
      <c r="E385" s="155"/>
      <c r="F385" s="155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</row>
    <row r="386" spans="1:26" ht="18.75" customHeight="1">
      <c r="A386" s="155"/>
      <c r="B386" s="155"/>
      <c r="C386" s="155"/>
      <c r="D386" s="156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</row>
    <row r="387" spans="1:26" ht="18.75" customHeight="1">
      <c r="A387" s="155"/>
      <c r="B387" s="155"/>
      <c r="C387" s="155"/>
      <c r="D387" s="156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</row>
    <row r="388" spans="1:26" ht="18.75" customHeight="1">
      <c r="A388" s="155"/>
      <c r="B388" s="155"/>
      <c r="C388" s="155"/>
      <c r="D388" s="156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</row>
    <row r="389" spans="1:26" ht="18.75" customHeight="1">
      <c r="A389" s="155"/>
      <c r="B389" s="155"/>
      <c r="C389" s="155"/>
      <c r="D389" s="156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</row>
    <row r="390" spans="1:26" ht="18.75" customHeight="1">
      <c r="A390" s="155"/>
      <c r="B390" s="155"/>
      <c r="C390" s="155"/>
      <c r="D390" s="156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</row>
    <row r="391" spans="1:26" ht="18.75" customHeight="1">
      <c r="A391" s="155"/>
      <c r="B391" s="155"/>
      <c r="C391" s="155"/>
      <c r="D391" s="156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</row>
    <row r="392" spans="1:26" ht="18.75" customHeight="1">
      <c r="A392" s="155"/>
      <c r="B392" s="155"/>
      <c r="C392" s="155"/>
      <c r="D392" s="156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</row>
    <row r="393" spans="1:26" ht="18.75" customHeight="1">
      <c r="A393" s="155"/>
      <c r="B393" s="155"/>
      <c r="C393" s="155"/>
      <c r="D393" s="156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</row>
    <row r="394" spans="1:26" ht="18.75" customHeight="1">
      <c r="A394" s="155"/>
      <c r="B394" s="155"/>
      <c r="C394" s="155"/>
      <c r="D394" s="156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</row>
    <row r="395" spans="1:26" ht="18.75" customHeight="1">
      <c r="A395" s="155"/>
      <c r="B395" s="155"/>
      <c r="C395" s="155"/>
      <c r="D395" s="156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</row>
    <row r="396" spans="1:26" ht="18.75" customHeight="1">
      <c r="A396" s="155"/>
      <c r="B396" s="155"/>
      <c r="C396" s="155"/>
      <c r="D396" s="156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</row>
    <row r="397" spans="1:26" ht="18.75" customHeight="1">
      <c r="A397" s="155"/>
      <c r="B397" s="155"/>
      <c r="C397" s="155"/>
      <c r="D397" s="156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</row>
    <row r="398" spans="1:26" ht="18.75" customHeight="1">
      <c r="A398" s="155"/>
      <c r="B398" s="155"/>
      <c r="C398" s="155"/>
      <c r="D398" s="156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</row>
    <row r="399" spans="1:26" ht="18.75" customHeight="1">
      <c r="A399" s="155"/>
      <c r="B399" s="155"/>
      <c r="C399" s="155"/>
      <c r="D399" s="156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</row>
    <row r="400" spans="1:26" ht="18.75" customHeight="1">
      <c r="A400" s="155"/>
      <c r="B400" s="155"/>
      <c r="C400" s="155"/>
      <c r="D400" s="156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</row>
    <row r="401" spans="1:26" ht="18.75" customHeight="1">
      <c r="A401" s="155"/>
      <c r="B401" s="155"/>
      <c r="C401" s="155"/>
      <c r="D401" s="156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</row>
    <row r="402" spans="1:26" ht="18.75" customHeight="1">
      <c r="A402" s="155"/>
      <c r="B402" s="155"/>
      <c r="C402" s="155"/>
      <c r="D402" s="156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</row>
    <row r="403" spans="1:26" ht="18.75" customHeight="1">
      <c r="A403" s="155"/>
      <c r="B403" s="155"/>
      <c r="C403" s="155"/>
      <c r="D403" s="156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</row>
    <row r="404" spans="1:26" ht="18.75" customHeight="1">
      <c r="A404" s="155"/>
      <c r="B404" s="155"/>
      <c r="C404" s="155"/>
      <c r="D404" s="156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</row>
    <row r="405" spans="1:26" ht="18.75" customHeight="1">
      <c r="A405" s="155"/>
      <c r="B405" s="155"/>
      <c r="C405" s="155"/>
      <c r="D405" s="156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</row>
    <row r="406" spans="1:26" ht="18.75" customHeight="1">
      <c r="A406" s="155"/>
      <c r="B406" s="155"/>
      <c r="C406" s="155"/>
      <c r="D406" s="156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</row>
    <row r="407" spans="1:26" ht="18.75" customHeight="1">
      <c r="A407" s="155"/>
      <c r="B407" s="155"/>
      <c r="C407" s="155"/>
      <c r="D407" s="156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</row>
    <row r="408" spans="1:26" ht="18.75" customHeight="1">
      <c r="A408" s="155"/>
      <c r="B408" s="155"/>
      <c r="C408" s="155"/>
      <c r="D408" s="156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</row>
    <row r="409" spans="1:26" ht="18.75" customHeight="1">
      <c r="A409" s="155"/>
      <c r="B409" s="155"/>
      <c r="C409" s="155"/>
      <c r="D409" s="156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</row>
    <row r="410" spans="1:26" ht="18.75" customHeight="1">
      <c r="A410" s="155"/>
      <c r="B410" s="155"/>
      <c r="C410" s="155"/>
      <c r="D410" s="156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</row>
    <row r="411" spans="1:26" ht="18.75" customHeight="1">
      <c r="A411" s="155"/>
      <c r="B411" s="155"/>
      <c r="C411" s="155"/>
      <c r="D411" s="156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</row>
    <row r="412" spans="1:26" ht="18.75" customHeight="1">
      <c r="A412" s="155"/>
      <c r="B412" s="155"/>
      <c r="C412" s="155"/>
      <c r="D412" s="156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</row>
    <row r="413" spans="1:26" ht="18.75" customHeight="1">
      <c r="A413" s="155"/>
      <c r="B413" s="155"/>
      <c r="C413" s="155"/>
      <c r="D413" s="156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</row>
    <row r="414" spans="1:26" ht="18.75" customHeight="1">
      <c r="A414" s="155"/>
      <c r="B414" s="155"/>
      <c r="C414" s="155"/>
      <c r="D414" s="156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</row>
    <row r="415" spans="1:26" ht="18.75" customHeight="1">
      <c r="A415" s="155"/>
      <c r="B415" s="155"/>
      <c r="C415" s="155"/>
      <c r="D415" s="156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</row>
    <row r="416" spans="1:26" ht="18.75" customHeight="1">
      <c r="A416" s="155"/>
      <c r="B416" s="155"/>
      <c r="C416" s="155"/>
      <c r="D416" s="156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</row>
    <row r="417" spans="1:26" ht="18.75" customHeight="1">
      <c r="A417" s="155"/>
      <c r="B417" s="155"/>
      <c r="C417" s="155"/>
      <c r="D417" s="156"/>
      <c r="E417" s="155"/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</row>
    <row r="418" spans="1:26" ht="18.75" customHeight="1">
      <c r="A418" s="155"/>
      <c r="B418" s="155"/>
      <c r="C418" s="155"/>
      <c r="D418" s="156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</row>
    <row r="419" spans="1:26" ht="18.75" customHeight="1">
      <c r="A419" s="155"/>
      <c r="B419" s="155"/>
      <c r="C419" s="155"/>
      <c r="D419" s="156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</row>
    <row r="420" spans="1:26" ht="18.75" customHeight="1">
      <c r="A420" s="155"/>
      <c r="B420" s="155"/>
      <c r="C420" s="155"/>
      <c r="D420" s="156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</row>
    <row r="421" spans="1:26" ht="18.75" customHeight="1">
      <c r="A421" s="155"/>
      <c r="B421" s="155"/>
      <c r="C421" s="155"/>
      <c r="D421" s="156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</row>
    <row r="422" spans="1:26" ht="18.75" customHeight="1">
      <c r="A422" s="155"/>
      <c r="B422" s="155"/>
      <c r="C422" s="155"/>
      <c r="D422" s="156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</row>
    <row r="423" spans="1:26" ht="18.75" customHeight="1">
      <c r="A423" s="155"/>
      <c r="B423" s="155"/>
      <c r="C423" s="155"/>
      <c r="D423" s="156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</row>
    <row r="424" spans="1:26" ht="18.75" customHeight="1">
      <c r="A424" s="155"/>
      <c r="B424" s="155"/>
      <c r="C424" s="155"/>
      <c r="D424" s="156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</row>
    <row r="425" spans="1:26" ht="18.75" customHeight="1">
      <c r="A425" s="155"/>
      <c r="B425" s="155"/>
      <c r="C425" s="155"/>
      <c r="D425" s="156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</row>
    <row r="426" spans="1:26" ht="18.75" customHeight="1">
      <c r="A426" s="155"/>
      <c r="B426" s="155"/>
      <c r="C426" s="155"/>
      <c r="D426" s="156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</row>
    <row r="427" spans="1:26" ht="18.75" customHeight="1">
      <c r="A427" s="155"/>
      <c r="B427" s="155"/>
      <c r="C427" s="155"/>
      <c r="D427" s="156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</row>
    <row r="428" spans="1:26" ht="18.75" customHeight="1">
      <c r="A428" s="155"/>
      <c r="B428" s="155"/>
      <c r="C428" s="155"/>
      <c r="D428" s="156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</row>
    <row r="429" spans="1:26" ht="18.75" customHeight="1">
      <c r="A429" s="155"/>
      <c r="B429" s="155"/>
      <c r="C429" s="155"/>
      <c r="D429" s="156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</row>
    <row r="430" spans="1:26" ht="18.75" customHeight="1">
      <c r="A430" s="155"/>
      <c r="B430" s="155"/>
      <c r="C430" s="155"/>
      <c r="D430" s="156"/>
      <c r="E430" s="155"/>
      <c r="F430" s="155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</row>
    <row r="431" spans="1:26" ht="18.75" customHeight="1">
      <c r="A431" s="155"/>
      <c r="B431" s="155"/>
      <c r="C431" s="155"/>
      <c r="D431" s="156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</row>
    <row r="432" spans="1:26" ht="18.75" customHeight="1">
      <c r="A432" s="155"/>
      <c r="B432" s="155"/>
      <c r="C432" s="155"/>
      <c r="D432" s="156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</row>
    <row r="433" spans="1:26" ht="18.75" customHeight="1">
      <c r="A433" s="155"/>
      <c r="B433" s="155"/>
      <c r="C433" s="155"/>
      <c r="D433" s="156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</row>
    <row r="434" spans="1:26" ht="18.75" customHeight="1">
      <c r="A434" s="155"/>
      <c r="B434" s="155"/>
      <c r="C434" s="155"/>
      <c r="D434" s="156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</row>
    <row r="435" spans="1:26" ht="18.75" customHeight="1">
      <c r="A435" s="155"/>
      <c r="B435" s="155"/>
      <c r="C435" s="155"/>
      <c r="D435" s="156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</row>
    <row r="436" spans="1:26" ht="18.75" customHeight="1">
      <c r="A436" s="155"/>
      <c r="B436" s="155"/>
      <c r="C436" s="155"/>
      <c r="D436" s="156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</row>
    <row r="437" spans="1:26" ht="18.75" customHeight="1">
      <c r="A437" s="155"/>
      <c r="B437" s="155"/>
      <c r="C437" s="155"/>
      <c r="D437" s="156"/>
      <c r="E437" s="155"/>
      <c r="F437" s="155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</row>
    <row r="438" spans="1:26" ht="18.75" customHeight="1">
      <c r="A438" s="155"/>
      <c r="B438" s="155"/>
      <c r="C438" s="155"/>
      <c r="D438" s="156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</row>
    <row r="439" spans="1:26" ht="18.75" customHeight="1">
      <c r="A439" s="155"/>
      <c r="B439" s="155"/>
      <c r="C439" s="155"/>
      <c r="D439" s="156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</row>
    <row r="440" spans="1:26" ht="18.75" customHeight="1">
      <c r="A440" s="155"/>
      <c r="B440" s="155"/>
      <c r="C440" s="155"/>
      <c r="D440" s="156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</row>
    <row r="441" spans="1:26" ht="18.75" customHeight="1">
      <c r="A441" s="155"/>
      <c r="B441" s="155"/>
      <c r="C441" s="155"/>
      <c r="D441" s="156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</row>
    <row r="442" spans="1:26" ht="18.75" customHeight="1">
      <c r="A442" s="155"/>
      <c r="B442" s="155"/>
      <c r="C442" s="155"/>
      <c r="D442" s="156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</row>
    <row r="443" spans="1:26" ht="18.75" customHeight="1">
      <c r="A443" s="155"/>
      <c r="B443" s="155"/>
      <c r="C443" s="155"/>
      <c r="D443" s="156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</row>
    <row r="444" spans="1:26" ht="18.75" customHeight="1">
      <c r="A444" s="155"/>
      <c r="B444" s="155"/>
      <c r="C444" s="155"/>
      <c r="D444" s="156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</row>
    <row r="445" spans="1:26" ht="18.75" customHeight="1">
      <c r="A445" s="155"/>
      <c r="B445" s="155"/>
      <c r="C445" s="155"/>
      <c r="D445" s="156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</row>
    <row r="446" spans="1:26" ht="18.75" customHeight="1">
      <c r="A446" s="155"/>
      <c r="B446" s="155"/>
      <c r="C446" s="155"/>
      <c r="D446" s="156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</row>
    <row r="447" spans="1:26" ht="18.75" customHeight="1">
      <c r="A447" s="155"/>
      <c r="B447" s="155"/>
      <c r="C447" s="155"/>
      <c r="D447" s="156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</row>
    <row r="448" spans="1:26" ht="18.75" customHeight="1">
      <c r="A448" s="155"/>
      <c r="B448" s="155"/>
      <c r="C448" s="155"/>
      <c r="D448" s="156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</row>
    <row r="449" spans="1:26" ht="18.75" customHeight="1">
      <c r="A449" s="155"/>
      <c r="B449" s="155"/>
      <c r="C449" s="155"/>
      <c r="D449" s="156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</row>
    <row r="450" spans="1:26" ht="18.75" customHeight="1">
      <c r="A450" s="155"/>
      <c r="B450" s="155"/>
      <c r="C450" s="155"/>
      <c r="D450" s="156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</row>
    <row r="451" spans="1:26" ht="18.75" customHeight="1">
      <c r="A451" s="155"/>
      <c r="B451" s="155"/>
      <c r="C451" s="155"/>
      <c r="D451" s="156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</row>
    <row r="452" spans="1:26" ht="18.75" customHeight="1">
      <c r="A452" s="155"/>
      <c r="B452" s="155"/>
      <c r="C452" s="155"/>
      <c r="D452" s="156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</row>
    <row r="453" spans="1:26" ht="18.75" customHeight="1">
      <c r="A453" s="155"/>
      <c r="B453" s="155"/>
      <c r="C453" s="155"/>
      <c r="D453" s="156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</row>
    <row r="454" spans="1:26" ht="18.75" customHeight="1">
      <c r="A454" s="155"/>
      <c r="B454" s="155"/>
      <c r="C454" s="155"/>
      <c r="D454" s="156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</row>
    <row r="455" spans="1:26" ht="18.75" customHeight="1">
      <c r="A455" s="155"/>
      <c r="B455" s="155"/>
      <c r="C455" s="155"/>
      <c r="D455" s="156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</row>
    <row r="456" spans="1:26" ht="18.75" customHeight="1">
      <c r="A456" s="155"/>
      <c r="B456" s="155"/>
      <c r="C456" s="155"/>
      <c r="D456" s="156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</row>
    <row r="457" spans="1:26" ht="18.75" customHeight="1">
      <c r="A457" s="155"/>
      <c r="B457" s="155"/>
      <c r="C457" s="155"/>
      <c r="D457" s="156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</row>
    <row r="458" spans="1:26" ht="18.75" customHeight="1">
      <c r="A458" s="155"/>
      <c r="B458" s="155"/>
      <c r="C458" s="155"/>
      <c r="D458" s="156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</row>
    <row r="459" spans="1:26" ht="18.75" customHeight="1">
      <c r="A459" s="155"/>
      <c r="B459" s="155"/>
      <c r="C459" s="155"/>
      <c r="D459" s="156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</row>
    <row r="460" spans="1:26" ht="18.75" customHeight="1">
      <c r="A460" s="155"/>
      <c r="B460" s="155"/>
      <c r="C460" s="155"/>
      <c r="D460" s="156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</row>
    <row r="461" spans="1:26" ht="18.75" customHeight="1">
      <c r="A461" s="155"/>
      <c r="B461" s="155"/>
      <c r="C461" s="155"/>
      <c r="D461" s="156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</row>
    <row r="462" spans="1:26" ht="18.75" customHeight="1">
      <c r="A462" s="155"/>
      <c r="B462" s="155"/>
      <c r="C462" s="155"/>
      <c r="D462" s="156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</row>
    <row r="463" spans="1:26" ht="18.75" customHeight="1">
      <c r="A463" s="155"/>
      <c r="B463" s="155"/>
      <c r="C463" s="155"/>
      <c r="D463" s="156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</row>
    <row r="464" spans="1:26" ht="18.75" customHeight="1">
      <c r="A464" s="155"/>
      <c r="B464" s="155"/>
      <c r="C464" s="155"/>
      <c r="D464" s="156"/>
      <c r="E464" s="155"/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</row>
    <row r="465" spans="1:26" ht="18.75" customHeight="1">
      <c r="A465" s="155"/>
      <c r="B465" s="155"/>
      <c r="C465" s="155"/>
      <c r="D465" s="156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</row>
    <row r="466" spans="1:26" ht="18.75" customHeight="1">
      <c r="A466" s="155"/>
      <c r="B466" s="155"/>
      <c r="C466" s="155"/>
      <c r="D466" s="156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</row>
    <row r="467" spans="1:26" ht="18.75" customHeight="1">
      <c r="A467" s="155"/>
      <c r="B467" s="155"/>
      <c r="C467" s="155"/>
      <c r="D467" s="156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</row>
    <row r="468" spans="1:26" ht="18.75" customHeight="1">
      <c r="A468" s="155"/>
      <c r="B468" s="155"/>
      <c r="C468" s="155"/>
      <c r="D468" s="156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</row>
    <row r="469" spans="1:26" ht="18.75" customHeight="1">
      <c r="A469" s="155"/>
      <c r="B469" s="155"/>
      <c r="C469" s="155"/>
      <c r="D469" s="156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</row>
    <row r="470" spans="1:26" ht="18.75" customHeight="1">
      <c r="A470" s="155"/>
      <c r="B470" s="155"/>
      <c r="C470" s="155"/>
      <c r="D470" s="156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</row>
    <row r="471" spans="1:26" ht="18.75" customHeight="1">
      <c r="A471" s="155"/>
      <c r="B471" s="155"/>
      <c r="C471" s="155"/>
      <c r="D471" s="156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</row>
    <row r="472" spans="1:26" ht="18.75" customHeight="1">
      <c r="A472" s="155"/>
      <c r="B472" s="155"/>
      <c r="C472" s="155"/>
      <c r="D472" s="156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</row>
    <row r="473" spans="1:26" ht="18.75" customHeight="1">
      <c r="A473" s="155"/>
      <c r="B473" s="155"/>
      <c r="C473" s="155"/>
      <c r="D473" s="156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</row>
    <row r="474" spans="1:26" ht="18.75" customHeight="1">
      <c r="A474" s="155"/>
      <c r="B474" s="155"/>
      <c r="C474" s="155"/>
      <c r="D474" s="156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</row>
    <row r="475" spans="1:26" ht="18.75" customHeight="1">
      <c r="A475" s="155"/>
      <c r="B475" s="155"/>
      <c r="C475" s="155"/>
      <c r="D475" s="156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</row>
    <row r="476" spans="1:26" ht="18.75" customHeight="1">
      <c r="A476" s="155"/>
      <c r="B476" s="155"/>
      <c r="C476" s="155"/>
      <c r="D476" s="156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</row>
    <row r="477" spans="1:26" ht="18.75" customHeight="1">
      <c r="A477" s="155"/>
      <c r="B477" s="155"/>
      <c r="C477" s="155"/>
      <c r="D477" s="156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</row>
    <row r="478" spans="1:26" ht="18.75" customHeight="1">
      <c r="A478" s="155"/>
      <c r="B478" s="155"/>
      <c r="C478" s="155"/>
      <c r="D478" s="156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</row>
    <row r="479" spans="1:26" ht="18.75" customHeight="1">
      <c r="A479" s="155"/>
      <c r="B479" s="155"/>
      <c r="C479" s="155"/>
      <c r="D479" s="156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</row>
    <row r="480" spans="1:26" ht="18.75" customHeight="1">
      <c r="A480" s="155"/>
      <c r="B480" s="155"/>
      <c r="C480" s="155"/>
      <c r="D480" s="156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</row>
    <row r="481" spans="1:26" ht="18.75" customHeight="1">
      <c r="A481" s="155"/>
      <c r="B481" s="155"/>
      <c r="C481" s="155"/>
      <c r="D481" s="156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</row>
    <row r="482" spans="1:26" ht="18.75" customHeight="1">
      <c r="A482" s="155"/>
      <c r="B482" s="155"/>
      <c r="C482" s="155"/>
      <c r="D482" s="156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</row>
    <row r="483" spans="1:26" ht="18.75" customHeight="1">
      <c r="A483" s="155"/>
      <c r="B483" s="155"/>
      <c r="C483" s="155"/>
      <c r="D483" s="156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</row>
    <row r="484" spans="1:26" ht="18.75" customHeight="1">
      <c r="A484" s="155"/>
      <c r="B484" s="155"/>
      <c r="C484" s="155"/>
      <c r="D484" s="156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</row>
    <row r="485" spans="1:26" ht="18.75" customHeight="1">
      <c r="A485" s="155"/>
      <c r="B485" s="155"/>
      <c r="C485" s="155"/>
      <c r="D485" s="156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</row>
    <row r="486" spans="1:26" ht="18.75" customHeight="1">
      <c r="A486" s="155"/>
      <c r="B486" s="155"/>
      <c r="C486" s="155"/>
      <c r="D486" s="156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</row>
    <row r="487" spans="1:26" ht="18.75" customHeight="1">
      <c r="A487" s="155"/>
      <c r="B487" s="155"/>
      <c r="C487" s="155"/>
      <c r="D487" s="156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</row>
    <row r="488" spans="1:26" ht="18.75" customHeight="1">
      <c r="A488" s="155"/>
      <c r="B488" s="155"/>
      <c r="C488" s="155"/>
      <c r="D488" s="156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</row>
    <row r="489" spans="1:26" ht="18.75" customHeight="1">
      <c r="A489" s="155"/>
      <c r="B489" s="155"/>
      <c r="C489" s="155"/>
      <c r="D489" s="156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</row>
    <row r="490" spans="1:26" ht="18.75" customHeight="1">
      <c r="A490" s="155"/>
      <c r="B490" s="155"/>
      <c r="C490" s="155"/>
      <c r="D490" s="156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</row>
    <row r="491" spans="1:26" ht="18.75" customHeight="1">
      <c r="A491" s="155"/>
      <c r="B491" s="155"/>
      <c r="C491" s="155"/>
      <c r="D491" s="156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</row>
    <row r="492" spans="1:26" ht="18.75" customHeight="1">
      <c r="A492" s="155"/>
      <c r="B492" s="155"/>
      <c r="C492" s="155"/>
      <c r="D492" s="156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</row>
    <row r="493" spans="1:26" ht="18.75" customHeight="1">
      <c r="A493" s="155"/>
      <c r="B493" s="155"/>
      <c r="C493" s="155"/>
      <c r="D493" s="156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</row>
    <row r="494" spans="1:26" ht="18.75" customHeight="1">
      <c r="A494" s="155"/>
      <c r="B494" s="155"/>
      <c r="C494" s="155"/>
      <c r="D494" s="156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</row>
    <row r="495" spans="1:26" ht="18.75" customHeight="1">
      <c r="A495" s="155"/>
      <c r="B495" s="155"/>
      <c r="C495" s="155"/>
      <c r="D495" s="156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</row>
    <row r="496" spans="1:26" ht="18.75" customHeight="1">
      <c r="A496" s="155"/>
      <c r="B496" s="155"/>
      <c r="C496" s="155"/>
      <c r="D496" s="156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</row>
    <row r="497" spans="1:26" ht="18.75" customHeight="1">
      <c r="A497" s="155"/>
      <c r="B497" s="155"/>
      <c r="C497" s="155"/>
      <c r="D497" s="156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</row>
    <row r="498" spans="1:26" ht="18.75" customHeight="1">
      <c r="A498" s="155"/>
      <c r="B498" s="155"/>
      <c r="C498" s="155"/>
      <c r="D498" s="156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</row>
    <row r="499" spans="1:26" ht="18.75" customHeight="1">
      <c r="A499" s="155"/>
      <c r="B499" s="155"/>
      <c r="C499" s="155"/>
      <c r="D499" s="156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</row>
    <row r="500" spans="1:26" ht="18.75" customHeight="1">
      <c r="A500" s="155"/>
      <c r="B500" s="155"/>
      <c r="C500" s="155"/>
      <c r="D500" s="156"/>
      <c r="E500" s="155"/>
      <c r="F500" s="155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</row>
    <row r="501" spans="1:26" ht="18.75" customHeight="1">
      <c r="A501" s="155"/>
      <c r="B501" s="155"/>
      <c r="C501" s="155"/>
      <c r="D501" s="156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</row>
    <row r="502" spans="1:26" ht="18.75" customHeight="1">
      <c r="A502" s="155"/>
      <c r="B502" s="155"/>
      <c r="C502" s="155"/>
      <c r="D502" s="156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</row>
    <row r="503" spans="1:26" ht="18.75" customHeight="1">
      <c r="A503" s="155"/>
      <c r="B503" s="155"/>
      <c r="C503" s="155"/>
      <c r="D503" s="156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</row>
    <row r="504" spans="1:26" ht="18.75" customHeight="1">
      <c r="A504" s="155"/>
      <c r="B504" s="155"/>
      <c r="C504" s="155"/>
      <c r="D504" s="156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</row>
    <row r="505" spans="1:26" ht="18.75" customHeight="1">
      <c r="A505" s="155"/>
      <c r="B505" s="155"/>
      <c r="C505" s="155"/>
      <c r="D505" s="156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</row>
    <row r="506" spans="1:26" ht="18.75" customHeight="1">
      <c r="A506" s="155"/>
      <c r="B506" s="155"/>
      <c r="C506" s="155"/>
      <c r="D506" s="156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</row>
    <row r="507" spans="1:26" ht="18.75" customHeight="1">
      <c r="A507" s="155"/>
      <c r="B507" s="155"/>
      <c r="C507" s="155"/>
      <c r="D507" s="156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</row>
    <row r="508" spans="1:26" ht="18.75" customHeight="1">
      <c r="A508" s="155"/>
      <c r="B508" s="155"/>
      <c r="C508" s="155"/>
      <c r="D508" s="156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</row>
    <row r="509" spans="1:26" ht="18.75" customHeight="1">
      <c r="A509" s="155"/>
      <c r="B509" s="155"/>
      <c r="C509" s="155"/>
      <c r="D509" s="156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</row>
    <row r="510" spans="1:26" ht="18.75" customHeight="1">
      <c r="A510" s="155"/>
      <c r="B510" s="155"/>
      <c r="C510" s="155"/>
      <c r="D510" s="156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</row>
    <row r="511" spans="1:26" ht="18.75" customHeight="1">
      <c r="A511" s="155"/>
      <c r="B511" s="155"/>
      <c r="C511" s="155"/>
      <c r="D511" s="156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</row>
    <row r="512" spans="1:26" ht="18.75" customHeight="1">
      <c r="A512" s="155"/>
      <c r="B512" s="155"/>
      <c r="C512" s="155"/>
      <c r="D512" s="156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</row>
    <row r="513" spans="1:26" ht="18.75" customHeight="1">
      <c r="A513" s="155"/>
      <c r="B513" s="155"/>
      <c r="C513" s="155"/>
      <c r="D513" s="156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</row>
    <row r="514" spans="1:26" ht="18.75" customHeight="1">
      <c r="A514" s="155"/>
      <c r="B514" s="155"/>
      <c r="C514" s="155"/>
      <c r="D514" s="156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</row>
    <row r="515" spans="1:26" ht="18.75" customHeight="1">
      <c r="A515" s="155"/>
      <c r="B515" s="155"/>
      <c r="C515" s="155"/>
      <c r="D515" s="156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</row>
    <row r="516" spans="1:26" ht="18.75" customHeight="1">
      <c r="A516" s="155"/>
      <c r="B516" s="155"/>
      <c r="C516" s="155"/>
      <c r="D516" s="156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</row>
    <row r="517" spans="1:26" ht="18.75" customHeight="1">
      <c r="A517" s="155"/>
      <c r="B517" s="155"/>
      <c r="C517" s="155"/>
      <c r="D517" s="156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</row>
    <row r="518" spans="1:26" ht="18.75" customHeight="1">
      <c r="A518" s="155"/>
      <c r="B518" s="155"/>
      <c r="C518" s="155"/>
      <c r="D518" s="156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</row>
    <row r="519" spans="1:26" ht="18.75" customHeight="1">
      <c r="A519" s="155"/>
      <c r="B519" s="155"/>
      <c r="C519" s="155"/>
      <c r="D519" s="156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</row>
    <row r="520" spans="1:26" ht="18.75" customHeight="1">
      <c r="A520" s="155"/>
      <c r="B520" s="155"/>
      <c r="C520" s="155"/>
      <c r="D520" s="156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</row>
    <row r="521" spans="1:26" ht="18.75" customHeight="1">
      <c r="A521" s="155"/>
      <c r="B521" s="155"/>
      <c r="C521" s="155"/>
      <c r="D521" s="156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</row>
    <row r="522" spans="1:26" ht="18.75" customHeight="1">
      <c r="A522" s="155"/>
      <c r="B522" s="155"/>
      <c r="C522" s="155"/>
      <c r="D522" s="156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</row>
    <row r="523" spans="1:26" ht="18.75" customHeight="1">
      <c r="A523" s="155"/>
      <c r="B523" s="155"/>
      <c r="C523" s="155"/>
      <c r="D523" s="156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</row>
    <row r="524" spans="1:26" ht="18.75" customHeight="1">
      <c r="A524" s="155"/>
      <c r="B524" s="155"/>
      <c r="C524" s="155"/>
      <c r="D524" s="156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</row>
    <row r="525" spans="1:26" ht="18.75" customHeight="1">
      <c r="A525" s="155"/>
      <c r="B525" s="155"/>
      <c r="C525" s="155"/>
      <c r="D525" s="156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</row>
    <row r="526" spans="1:26" ht="18.75" customHeight="1">
      <c r="A526" s="155"/>
      <c r="B526" s="155"/>
      <c r="C526" s="155"/>
      <c r="D526" s="156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</row>
    <row r="527" spans="1:26" ht="18.75" customHeight="1">
      <c r="A527" s="155"/>
      <c r="B527" s="155"/>
      <c r="C527" s="155"/>
      <c r="D527" s="156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</row>
    <row r="528" spans="1:26" ht="18.75" customHeight="1">
      <c r="A528" s="155"/>
      <c r="B528" s="155"/>
      <c r="C528" s="155"/>
      <c r="D528" s="156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</row>
    <row r="529" spans="1:26" ht="18.75" customHeight="1">
      <c r="A529" s="155"/>
      <c r="B529" s="155"/>
      <c r="C529" s="155"/>
      <c r="D529" s="156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</row>
    <row r="530" spans="1:26" ht="18.75" customHeight="1">
      <c r="A530" s="155"/>
      <c r="B530" s="155"/>
      <c r="C530" s="155"/>
      <c r="D530" s="156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</row>
    <row r="531" spans="1:26" ht="18.75" customHeight="1">
      <c r="A531" s="155"/>
      <c r="B531" s="155"/>
      <c r="C531" s="155"/>
      <c r="D531" s="156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</row>
    <row r="532" spans="1:26" ht="18.75" customHeight="1">
      <c r="A532" s="155"/>
      <c r="B532" s="155"/>
      <c r="C532" s="155"/>
      <c r="D532" s="156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</row>
    <row r="533" spans="1:26" ht="18.75" customHeight="1">
      <c r="A533" s="155"/>
      <c r="B533" s="155"/>
      <c r="C533" s="155"/>
      <c r="D533" s="156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</row>
    <row r="534" spans="1:26" ht="18.75" customHeight="1">
      <c r="A534" s="155"/>
      <c r="B534" s="155"/>
      <c r="C534" s="155"/>
      <c r="D534" s="156"/>
      <c r="E534" s="155"/>
      <c r="F534" s="155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</row>
    <row r="535" spans="1:26" ht="18.75" customHeight="1">
      <c r="A535" s="155"/>
      <c r="B535" s="155"/>
      <c r="C535" s="155"/>
      <c r="D535" s="156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</row>
    <row r="536" spans="1:26" ht="18.75" customHeight="1">
      <c r="A536" s="155"/>
      <c r="B536" s="155"/>
      <c r="C536" s="155"/>
      <c r="D536" s="156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</row>
    <row r="537" spans="1:26" ht="18.75" customHeight="1">
      <c r="A537" s="155"/>
      <c r="B537" s="155"/>
      <c r="C537" s="155"/>
      <c r="D537" s="156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</row>
    <row r="538" spans="1:26" ht="18.75" customHeight="1">
      <c r="A538" s="155"/>
      <c r="B538" s="155"/>
      <c r="C538" s="155"/>
      <c r="D538" s="156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</row>
    <row r="539" spans="1:26" ht="18.75" customHeight="1">
      <c r="A539" s="155"/>
      <c r="B539" s="155"/>
      <c r="C539" s="155"/>
      <c r="D539" s="156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</row>
    <row r="540" spans="1:26" ht="18.75" customHeight="1">
      <c r="A540" s="155"/>
      <c r="B540" s="155"/>
      <c r="C540" s="155"/>
      <c r="D540" s="156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</row>
    <row r="541" spans="1:26" ht="18.75" customHeight="1">
      <c r="A541" s="155"/>
      <c r="B541" s="155"/>
      <c r="C541" s="155"/>
      <c r="D541" s="156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</row>
    <row r="542" spans="1:26" ht="18.75" customHeight="1">
      <c r="A542" s="155"/>
      <c r="B542" s="155"/>
      <c r="C542" s="155"/>
      <c r="D542" s="156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</row>
    <row r="543" spans="1:26" ht="18.75" customHeight="1">
      <c r="A543" s="155"/>
      <c r="B543" s="155"/>
      <c r="C543" s="155"/>
      <c r="D543" s="156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</row>
    <row r="544" spans="1:26" ht="18.75" customHeight="1">
      <c r="A544" s="155"/>
      <c r="B544" s="155"/>
      <c r="C544" s="155"/>
      <c r="D544" s="156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</row>
    <row r="545" spans="1:26" ht="18.75" customHeight="1">
      <c r="A545" s="155"/>
      <c r="B545" s="155"/>
      <c r="C545" s="155"/>
      <c r="D545" s="156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</row>
    <row r="546" spans="1:26" ht="18.75" customHeight="1">
      <c r="A546" s="155"/>
      <c r="B546" s="155"/>
      <c r="C546" s="155"/>
      <c r="D546" s="156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</row>
    <row r="547" spans="1:26" ht="18.75" customHeight="1">
      <c r="A547" s="155"/>
      <c r="B547" s="155"/>
      <c r="C547" s="155"/>
      <c r="D547" s="156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</row>
    <row r="548" spans="1:26" ht="18.75" customHeight="1">
      <c r="A548" s="155"/>
      <c r="B548" s="155"/>
      <c r="C548" s="155"/>
      <c r="D548" s="156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</row>
    <row r="549" spans="1:26" ht="18.75" customHeight="1">
      <c r="A549" s="155"/>
      <c r="B549" s="155"/>
      <c r="C549" s="155"/>
      <c r="D549" s="156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</row>
    <row r="550" spans="1:26" ht="18.75" customHeight="1">
      <c r="A550" s="155"/>
      <c r="B550" s="155"/>
      <c r="C550" s="155"/>
      <c r="D550" s="156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</row>
    <row r="551" spans="1:26" ht="18.75" customHeight="1">
      <c r="A551" s="155"/>
      <c r="B551" s="155"/>
      <c r="C551" s="155"/>
      <c r="D551" s="156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</row>
    <row r="552" spans="1:26" ht="18.75" customHeight="1">
      <c r="A552" s="155"/>
      <c r="B552" s="155"/>
      <c r="C552" s="155"/>
      <c r="D552" s="156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</row>
    <row r="553" spans="1:26" ht="18.75" customHeight="1">
      <c r="A553" s="155"/>
      <c r="B553" s="155"/>
      <c r="C553" s="155"/>
      <c r="D553" s="156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</row>
    <row r="554" spans="1:26" ht="18.75" customHeight="1">
      <c r="A554" s="155"/>
      <c r="B554" s="155"/>
      <c r="C554" s="155"/>
      <c r="D554" s="156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</row>
    <row r="555" spans="1:26" ht="18.75" customHeight="1">
      <c r="A555" s="155"/>
      <c r="B555" s="155"/>
      <c r="C555" s="155"/>
      <c r="D555" s="156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</row>
    <row r="556" spans="1:26" ht="18.75" customHeight="1">
      <c r="A556" s="155"/>
      <c r="B556" s="155"/>
      <c r="C556" s="155"/>
      <c r="D556" s="156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</row>
    <row r="557" spans="1:26" ht="18.75" customHeight="1">
      <c r="A557" s="155"/>
      <c r="B557" s="155"/>
      <c r="C557" s="155"/>
      <c r="D557" s="156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</row>
    <row r="558" spans="1:26" ht="18.75" customHeight="1">
      <c r="A558" s="155"/>
      <c r="B558" s="155"/>
      <c r="C558" s="155"/>
      <c r="D558" s="156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</row>
    <row r="559" spans="1:26" ht="18.75" customHeight="1">
      <c r="A559" s="155"/>
      <c r="B559" s="155"/>
      <c r="C559" s="155"/>
      <c r="D559" s="156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</row>
    <row r="560" spans="1:26" ht="18.75" customHeight="1">
      <c r="A560" s="155"/>
      <c r="B560" s="155"/>
      <c r="C560" s="155"/>
      <c r="D560" s="156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</row>
    <row r="561" spans="1:26" ht="18.75" customHeight="1">
      <c r="A561" s="155"/>
      <c r="B561" s="155"/>
      <c r="C561" s="155"/>
      <c r="D561" s="156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</row>
    <row r="562" spans="1:26" ht="18.75" customHeight="1">
      <c r="A562" s="155"/>
      <c r="B562" s="155"/>
      <c r="C562" s="155"/>
      <c r="D562" s="156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</row>
    <row r="563" spans="1:26" ht="18.75" customHeight="1">
      <c r="A563" s="155"/>
      <c r="B563" s="155"/>
      <c r="C563" s="155"/>
      <c r="D563" s="156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</row>
    <row r="564" spans="1:26" ht="18.75" customHeight="1">
      <c r="A564" s="155"/>
      <c r="B564" s="155"/>
      <c r="C564" s="155"/>
      <c r="D564" s="156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</row>
    <row r="565" spans="1:26" ht="18.75" customHeight="1">
      <c r="A565" s="155"/>
      <c r="B565" s="155"/>
      <c r="C565" s="155"/>
      <c r="D565" s="156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</row>
    <row r="566" spans="1:26" ht="18.75" customHeight="1">
      <c r="A566" s="155"/>
      <c r="B566" s="155"/>
      <c r="C566" s="155"/>
      <c r="D566" s="156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</row>
    <row r="567" spans="1:26" ht="18.75" customHeight="1">
      <c r="A567" s="155"/>
      <c r="B567" s="155"/>
      <c r="C567" s="155"/>
      <c r="D567" s="156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</row>
    <row r="568" spans="1:26" ht="18.75" customHeight="1">
      <c r="A568" s="155"/>
      <c r="B568" s="155"/>
      <c r="C568" s="155"/>
      <c r="D568" s="156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</row>
    <row r="569" spans="1:26" ht="18.75" customHeight="1">
      <c r="A569" s="155"/>
      <c r="B569" s="155"/>
      <c r="C569" s="155"/>
      <c r="D569" s="156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</row>
    <row r="570" spans="1:26" ht="18.75" customHeight="1">
      <c r="A570" s="155"/>
      <c r="B570" s="155"/>
      <c r="C570" s="155"/>
      <c r="D570" s="156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</row>
    <row r="571" spans="1:26" ht="18.75" customHeight="1">
      <c r="A571" s="155"/>
      <c r="B571" s="155"/>
      <c r="C571" s="155"/>
      <c r="D571" s="156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</row>
    <row r="572" spans="1:26" ht="18.75" customHeight="1">
      <c r="A572" s="155"/>
      <c r="B572" s="155"/>
      <c r="C572" s="155"/>
      <c r="D572" s="156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</row>
    <row r="573" spans="1:26" ht="18.75" customHeight="1">
      <c r="A573" s="155"/>
      <c r="B573" s="155"/>
      <c r="C573" s="155"/>
      <c r="D573" s="156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</row>
    <row r="574" spans="1:26" ht="18.75" customHeight="1">
      <c r="A574" s="155"/>
      <c r="B574" s="155"/>
      <c r="C574" s="155"/>
      <c r="D574" s="156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</row>
    <row r="575" spans="1:26" ht="18.75" customHeight="1">
      <c r="A575" s="155"/>
      <c r="B575" s="155"/>
      <c r="C575" s="155"/>
      <c r="D575" s="156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</row>
    <row r="576" spans="1:26" ht="18.75" customHeight="1">
      <c r="A576" s="155"/>
      <c r="B576" s="155"/>
      <c r="C576" s="155"/>
      <c r="D576" s="156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</row>
    <row r="577" spans="1:26" ht="18.75" customHeight="1">
      <c r="A577" s="155"/>
      <c r="B577" s="155"/>
      <c r="C577" s="155"/>
      <c r="D577" s="156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</row>
    <row r="578" spans="1:26" ht="18.75" customHeight="1">
      <c r="A578" s="155"/>
      <c r="B578" s="155"/>
      <c r="C578" s="155"/>
      <c r="D578" s="156"/>
      <c r="E578" s="155"/>
      <c r="F578" s="155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</row>
    <row r="579" spans="1:26" ht="18.75" customHeight="1">
      <c r="A579" s="155"/>
      <c r="B579" s="155"/>
      <c r="C579" s="155"/>
      <c r="D579" s="156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</row>
    <row r="580" spans="1:26" ht="18.75" customHeight="1">
      <c r="A580" s="155"/>
      <c r="B580" s="155"/>
      <c r="C580" s="155"/>
      <c r="D580" s="156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</row>
    <row r="581" spans="1:26" ht="18.75" customHeight="1">
      <c r="A581" s="155"/>
      <c r="B581" s="155"/>
      <c r="C581" s="155"/>
      <c r="D581" s="156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</row>
    <row r="582" spans="1:26" ht="18.75" customHeight="1">
      <c r="A582" s="155"/>
      <c r="B582" s="155"/>
      <c r="C582" s="155"/>
      <c r="D582" s="156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</row>
    <row r="583" spans="1:26" ht="18.75" customHeight="1">
      <c r="A583" s="155"/>
      <c r="B583" s="155"/>
      <c r="C583" s="155"/>
      <c r="D583" s="156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</row>
    <row r="584" spans="1:26" ht="18.75" customHeight="1">
      <c r="A584" s="155"/>
      <c r="B584" s="155"/>
      <c r="C584" s="155"/>
      <c r="D584" s="156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</row>
    <row r="585" spans="1:26" ht="18.75" customHeight="1">
      <c r="A585" s="155"/>
      <c r="B585" s="155"/>
      <c r="C585" s="155"/>
      <c r="D585" s="156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</row>
    <row r="586" spans="1:26" ht="18.75" customHeight="1">
      <c r="A586" s="155"/>
      <c r="B586" s="155"/>
      <c r="C586" s="155"/>
      <c r="D586" s="156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</row>
    <row r="587" spans="1:26" ht="18.75" customHeight="1">
      <c r="A587" s="155"/>
      <c r="B587" s="155"/>
      <c r="C587" s="155"/>
      <c r="D587" s="156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</row>
    <row r="588" spans="1:26" ht="18.75" customHeight="1">
      <c r="A588" s="155"/>
      <c r="B588" s="155"/>
      <c r="C588" s="155"/>
      <c r="D588" s="156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</row>
    <row r="589" spans="1:26" ht="18.75" customHeight="1">
      <c r="A589" s="155"/>
      <c r="B589" s="155"/>
      <c r="C589" s="155"/>
      <c r="D589" s="156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</row>
    <row r="590" spans="1:26" ht="18.75" customHeight="1">
      <c r="A590" s="155"/>
      <c r="B590" s="155"/>
      <c r="C590" s="155"/>
      <c r="D590" s="156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</row>
    <row r="591" spans="1:26" ht="18.75" customHeight="1">
      <c r="A591" s="155"/>
      <c r="B591" s="155"/>
      <c r="C591" s="155"/>
      <c r="D591" s="156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</row>
    <row r="592" spans="1:26" ht="18.75" customHeight="1">
      <c r="A592" s="155"/>
      <c r="B592" s="155"/>
      <c r="C592" s="155"/>
      <c r="D592" s="156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</row>
    <row r="593" spans="1:26" ht="18.75" customHeight="1">
      <c r="A593" s="155"/>
      <c r="B593" s="155"/>
      <c r="C593" s="155"/>
      <c r="D593" s="156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</row>
    <row r="594" spans="1:26" ht="18.75" customHeight="1">
      <c r="A594" s="155"/>
      <c r="B594" s="155"/>
      <c r="C594" s="155"/>
      <c r="D594" s="156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</row>
    <row r="595" spans="1:26" ht="18.75" customHeight="1">
      <c r="A595" s="155"/>
      <c r="B595" s="155"/>
      <c r="C595" s="155"/>
      <c r="D595" s="156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</row>
    <row r="596" spans="1:26" ht="18.75" customHeight="1">
      <c r="A596" s="155"/>
      <c r="B596" s="155"/>
      <c r="C596" s="155"/>
      <c r="D596" s="156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</row>
    <row r="597" spans="1:26" ht="18.75" customHeight="1">
      <c r="A597" s="155"/>
      <c r="B597" s="155"/>
      <c r="C597" s="155"/>
      <c r="D597" s="156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</row>
    <row r="598" spans="1:26" ht="18.75" customHeight="1">
      <c r="A598" s="155"/>
      <c r="B598" s="155"/>
      <c r="C598" s="155"/>
      <c r="D598" s="156"/>
      <c r="E598" s="155"/>
      <c r="F598" s="155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</row>
    <row r="599" spans="1:26" ht="18.75" customHeight="1">
      <c r="A599" s="155"/>
      <c r="B599" s="155"/>
      <c r="C599" s="155"/>
      <c r="D599" s="156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</row>
    <row r="600" spans="1:26" ht="18.75" customHeight="1">
      <c r="A600" s="155"/>
      <c r="B600" s="155"/>
      <c r="C600" s="155"/>
      <c r="D600" s="156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</row>
    <row r="601" spans="1:26" ht="18.75" customHeight="1">
      <c r="A601" s="155"/>
      <c r="B601" s="155"/>
      <c r="C601" s="155"/>
      <c r="D601" s="156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</row>
    <row r="602" spans="1:26" ht="18.75" customHeight="1">
      <c r="A602" s="155"/>
      <c r="B602" s="155"/>
      <c r="C602" s="155"/>
      <c r="D602" s="156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</row>
    <row r="603" spans="1:26" ht="18.75" customHeight="1">
      <c r="A603" s="155"/>
      <c r="B603" s="155"/>
      <c r="C603" s="155"/>
      <c r="D603" s="156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</row>
    <row r="604" spans="1:26" ht="18.75" customHeight="1">
      <c r="A604" s="155"/>
      <c r="B604" s="155"/>
      <c r="C604" s="155"/>
      <c r="D604" s="156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</row>
    <row r="605" spans="1:26" ht="18.75" customHeight="1">
      <c r="A605" s="155"/>
      <c r="B605" s="155"/>
      <c r="C605" s="155"/>
      <c r="D605" s="156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</row>
    <row r="606" spans="1:26" ht="18.75" customHeight="1">
      <c r="A606" s="155"/>
      <c r="B606" s="155"/>
      <c r="C606" s="155"/>
      <c r="D606" s="156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</row>
    <row r="607" spans="1:26" ht="18.75" customHeight="1">
      <c r="A607" s="155"/>
      <c r="B607" s="155"/>
      <c r="C607" s="155"/>
      <c r="D607" s="156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</row>
    <row r="608" spans="1:26" ht="18.75" customHeight="1">
      <c r="A608" s="155"/>
      <c r="B608" s="155"/>
      <c r="C608" s="155"/>
      <c r="D608" s="156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</row>
    <row r="609" spans="1:26" ht="18.75" customHeight="1">
      <c r="A609" s="155"/>
      <c r="B609" s="155"/>
      <c r="C609" s="155"/>
      <c r="D609" s="156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</row>
    <row r="610" spans="1:26" ht="18.75" customHeight="1">
      <c r="A610" s="155"/>
      <c r="B610" s="155"/>
      <c r="C610" s="155"/>
      <c r="D610" s="156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</row>
    <row r="611" spans="1:26" ht="18.75" customHeight="1">
      <c r="A611" s="155"/>
      <c r="B611" s="155"/>
      <c r="C611" s="155"/>
      <c r="D611" s="156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</row>
    <row r="612" spans="1:26" ht="18.75" customHeight="1">
      <c r="A612" s="155"/>
      <c r="B612" s="155"/>
      <c r="C612" s="155"/>
      <c r="D612" s="156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</row>
    <row r="613" spans="1:26" ht="18.75" customHeight="1">
      <c r="A613" s="155"/>
      <c r="B613" s="155"/>
      <c r="C613" s="155"/>
      <c r="D613" s="156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</row>
    <row r="614" spans="1:26" ht="18.75" customHeight="1">
      <c r="A614" s="155"/>
      <c r="B614" s="155"/>
      <c r="C614" s="155"/>
      <c r="D614" s="156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</row>
    <row r="615" spans="1:26" ht="18.75" customHeight="1">
      <c r="A615" s="155"/>
      <c r="B615" s="155"/>
      <c r="C615" s="155"/>
      <c r="D615" s="156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</row>
    <row r="616" spans="1:26" ht="18.75" customHeight="1">
      <c r="A616" s="155"/>
      <c r="B616" s="155"/>
      <c r="C616" s="155"/>
      <c r="D616" s="156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</row>
    <row r="617" spans="1:26" ht="18.75" customHeight="1">
      <c r="A617" s="155"/>
      <c r="B617" s="155"/>
      <c r="C617" s="155"/>
      <c r="D617" s="156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</row>
    <row r="618" spans="1:26" ht="18.75" customHeight="1">
      <c r="A618" s="155"/>
      <c r="B618" s="155"/>
      <c r="C618" s="155"/>
      <c r="D618" s="156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</row>
    <row r="619" spans="1:26" ht="18.75" customHeight="1">
      <c r="A619" s="155"/>
      <c r="B619" s="155"/>
      <c r="C619" s="155"/>
      <c r="D619" s="156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</row>
    <row r="620" spans="1:26" ht="18.75" customHeight="1">
      <c r="A620" s="155"/>
      <c r="B620" s="155"/>
      <c r="C620" s="155"/>
      <c r="D620" s="156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</row>
    <row r="621" spans="1:26" ht="18.75" customHeight="1">
      <c r="A621" s="155"/>
      <c r="B621" s="155"/>
      <c r="C621" s="155"/>
      <c r="D621" s="156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</row>
    <row r="622" spans="1:26" ht="18.75" customHeight="1">
      <c r="A622" s="155"/>
      <c r="B622" s="155"/>
      <c r="C622" s="155"/>
      <c r="D622" s="156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</row>
    <row r="623" spans="1:26" ht="18.75" customHeight="1">
      <c r="A623" s="155"/>
      <c r="B623" s="155"/>
      <c r="C623" s="155"/>
      <c r="D623" s="156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</row>
    <row r="624" spans="1:26" ht="18.75" customHeight="1">
      <c r="A624" s="155"/>
      <c r="B624" s="155"/>
      <c r="C624" s="155"/>
      <c r="D624" s="156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</row>
    <row r="625" spans="1:26" ht="18.75" customHeight="1">
      <c r="A625" s="155"/>
      <c r="B625" s="155"/>
      <c r="C625" s="155"/>
      <c r="D625" s="156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</row>
    <row r="626" spans="1:26" ht="18.75" customHeight="1">
      <c r="A626" s="155"/>
      <c r="B626" s="155"/>
      <c r="C626" s="155"/>
      <c r="D626" s="156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</row>
    <row r="627" spans="1:26" ht="18.75" customHeight="1">
      <c r="A627" s="155"/>
      <c r="B627" s="155"/>
      <c r="C627" s="155"/>
      <c r="D627" s="156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</row>
    <row r="628" spans="1:26" ht="18.75" customHeight="1">
      <c r="A628" s="155"/>
      <c r="B628" s="155"/>
      <c r="C628" s="155"/>
      <c r="D628" s="156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</row>
    <row r="629" spans="1:26" ht="18.75" customHeight="1">
      <c r="A629" s="155"/>
      <c r="B629" s="155"/>
      <c r="C629" s="155"/>
      <c r="D629" s="156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</row>
    <row r="630" spans="1:26" ht="18.75" customHeight="1">
      <c r="A630" s="155"/>
      <c r="B630" s="155"/>
      <c r="C630" s="155"/>
      <c r="D630" s="156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</row>
    <row r="631" spans="1:26" ht="18.75" customHeight="1">
      <c r="A631" s="155"/>
      <c r="B631" s="155"/>
      <c r="C631" s="155"/>
      <c r="D631" s="156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</row>
    <row r="632" spans="1:26" ht="18.75" customHeight="1">
      <c r="A632" s="155"/>
      <c r="B632" s="155"/>
      <c r="C632" s="155"/>
      <c r="D632" s="156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</row>
    <row r="633" spans="1:26" ht="18.75" customHeight="1">
      <c r="A633" s="155"/>
      <c r="B633" s="155"/>
      <c r="C633" s="155"/>
      <c r="D633" s="156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</row>
    <row r="634" spans="1:26" ht="18.75" customHeight="1">
      <c r="A634" s="155"/>
      <c r="B634" s="155"/>
      <c r="C634" s="155"/>
      <c r="D634" s="156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</row>
    <row r="635" spans="1:26" ht="18.75" customHeight="1">
      <c r="A635" s="155"/>
      <c r="B635" s="155"/>
      <c r="C635" s="155"/>
      <c r="D635" s="156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</row>
    <row r="636" spans="1:26" ht="18.75" customHeight="1">
      <c r="A636" s="155"/>
      <c r="B636" s="155"/>
      <c r="C636" s="155"/>
      <c r="D636" s="156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</row>
    <row r="637" spans="1:26" ht="18.75" customHeight="1">
      <c r="A637" s="155"/>
      <c r="B637" s="155"/>
      <c r="C637" s="155"/>
      <c r="D637" s="156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</row>
    <row r="638" spans="1:26" ht="18.75" customHeight="1">
      <c r="A638" s="155"/>
      <c r="B638" s="155"/>
      <c r="C638" s="155"/>
      <c r="D638" s="156"/>
      <c r="E638" s="155"/>
      <c r="F638" s="155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</row>
    <row r="639" spans="1:26" ht="18.75" customHeight="1">
      <c r="A639" s="155"/>
      <c r="B639" s="155"/>
      <c r="C639" s="155"/>
      <c r="D639" s="156"/>
      <c r="E639" s="155"/>
      <c r="F639" s="155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</row>
    <row r="640" spans="1:26" ht="18.75" customHeight="1">
      <c r="A640" s="155"/>
      <c r="B640" s="155"/>
      <c r="C640" s="155"/>
      <c r="D640" s="156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</row>
    <row r="641" spans="1:26" ht="18.75" customHeight="1">
      <c r="A641" s="155"/>
      <c r="B641" s="155"/>
      <c r="C641" s="155"/>
      <c r="D641" s="156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</row>
    <row r="642" spans="1:26" ht="18.75" customHeight="1">
      <c r="A642" s="155"/>
      <c r="B642" s="155"/>
      <c r="C642" s="155"/>
      <c r="D642" s="156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</row>
    <row r="643" spans="1:26" ht="18.75" customHeight="1">
      <c r="A643" s="155"/>
      <c r="B643" s="155"/>
      <c r="C643" s="155"/>
      <c r="D643" s="156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</row>
    <row r="644" spans="1:26" ht="18.75" customHeight="1">
      <c r="A644" s="155"/>
      <c r="B644" s="155"/>
      <c r="C644" s="155"/>
      <c r="D644" s="156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</row>
    <row r="645" spans="1:26" ht="18.75" customHeight="1">
      <c r="A645" s="155"/>
      <c r="B645" s="155"/>
      <c r="C645" s="155"/>
      <c r="D645" s="156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</row>
    <row r="646" spans="1:26" ht="18.75" customHeight="1">
      <c r="A646" s="155"/>
      <c r="B646" s="155"/>
      <c r="C646" s="155"/>
      <c r="D646" s="156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</row>
    <row r="647" spans="1:26" ht="18.75" customHeight="1">
      <c r="A647" s="155"/>
      <c r="B647" s="155"/>
      <c r="C647" s="155"/>
      <c r="D647" s="156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</row>
    <row r="648" spans="1:26" ht="18.75" customHeight="1">
      <c r="A648" s="155"/>
      <c r="B648" s="155"/>
      <c r="C648" s="155"/>
      <c r="D648" s="156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</row>
    <row r="649" spans="1:26" ht="18.75" customHeight="1">
      <c r="A649" s="155"/>
      <c r="B649" s="155"/>
      <c r="C649" s="155"/>
      <c r="D649" s="156"/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</row>
    <row r="650" spans="1:26" ht="18.75" customHeight="1">
      <c r="A650" s="155"/>
      <c r="B650" s="155"/>
      <c r="C650" s="155"/>
      <c r="D650" s="156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</row>
    <row r="651" spans="1:26" ht="18.75" customHeight="1">
      <c r="A651" s="155"/>
      <c r="B651" s="155"/>
      <c r="C651" s="155"/>
      <c r="D651" s="156"/>
      <c r="E651" s="155"/>
      <c r="F651" s="155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</row>
    <row r="652" spans="1:26" ht="18.75" customHeight="1">
      <c r="A652" s="155"/>
      <c r="B652" s="155"/>
      <c r="C652" s="155"/>
      <c r="D652" s="156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</row>
    <row r="653" spans="1:26" ht="18.75" customHeight="1">
      <c r="A653" s="155"/>
      <c r="B653" s="155"/>
      <c r="C653" s="155"/>
      <c r="D653" s="156"/>
      <c r="E653" s="155"/>
      <c r="F653" s="155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</row>
    <row r="654" spans="1:26" ht="18.75" customHeight="1">
      <c r="A654" s="155"/>
      <c r="B654" s="155"/>
      <c r="C654" s="155"/>
      <c r="D654" s="156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</row>
    <row r="655" spans="1:26" ht="18.75" customHeight="1">
      <c r="A655" s="155"/>
      <c r="B655" s="155"/>
      <c r="C655" s="155"/>
      <c r="D655" s="156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</row>
    <row r="656" spans="1:26" ht="18.75" customHeight="1">
      <c r="A656" s="155"/>
      <c r="B656" s="155"/>
      <c r="C656" s="155"/>
      <c r="D656" s="156"/>
      <c r="E656" s="155"/>
      <c r="F656" s="155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</row>
    <row r="657" spans="1:26" ht="18.75" customHeight="1">
      <c r="A657" s="155"/>
      <c r="B657" s="155"/>
      <c r="C657" s="155"/>
      <c r="D657" s="156"/>
      <c r="E657" s="155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</row>
    <row r="658" spans="1:26" ht="18.75" customHeight="1">
      <c r="A658" s="155"/>
      <c r="B658" s="155"/>
      <c r="C658" s="155"/>
      <c r="D658" s="156"/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</row>
    <row r="659" spans="1:26" ht="18.75" customHeight="1">
      <c r="A659" s="155"/>
      <c r="B659" s="155"/>
      <c r="C659" s="155"/>
      <c r="D659" s="156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</row>
    <row r="660" spans="1:26" ht="18.75" customHeight="1">
      <c r="A660" s="155"/>
      <c r="B660" s="155"/>
      <c r="C660" s="155"/>
      <c r="D660" s="156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</row>
    <row r="661" spans="1:26" ht="18.75" customHeight="1">
      <c r="A661" s="155"/>
      <c r="B661" s="155"/>
      <c r="C661" s="155"/>
      <c r="D661" s="156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</row>
    <row r="662" spans="1:26" ht="18.75" customHeight="1">
      <c r="A662" s="155"/>
      <c r="B662" s="155"/>
      <c r="C662" s="155"/>
      <c r="D662" s="156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</row>
    <row r="663" spans="1:26" ht="18.75" customHeight="1">
      <c r="A663" s="155"/>
      <c r="B663" s="155"/>
      <c r="C663" s="155"/>
      <c r="D663" s="156"/>
      <c r="E663" s="155"/>
      <c r="F663" s="155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</row>
    <row r="664" spans="1:26" ht="18.75" customHeight="1">
      <c r="A664" s="155"/>
      <c r="B664" s="155"/>
      <c r="C664" s="155"/>
      <c r="D664" s="156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</row>
    <row r="665" spans="1:26" ht="18.75" customHeight="1">
      <c r="A665" s="155"/>
      <c r="B665" s="155"/>
      <c r="C665" s="155"/>
      <c r="D665" s="156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</row>
    <row r="666" spans="1:26" ht="18.75" customHeight="1">
      <c r="A666" s="155"/>
      <c r="B666" s="155"/>
      <c r="C666" s="155"/>
      <c r="D666" s="156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</row>
    <row r="667" spans="1:26" ht="18.75" customHeight="1">
      <c r="A667" s="155"/>
      <c r="B667" s="155"/>
      <c r="C667" s="155"/>
      <c r="D667" s="156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</row>
    <row r="668" spans="1:26" ht="18.75" customHeight="1">
      <c r="A668" s="155"/>
      <c r="B668" s="155"/>
      <c r="C668" s="155"/>
      <c r="D668" s="156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</row>
    <row r="669" spans="1:26" ht="18.75" customHeight="1">
      <c r="A669" s="155"/>
      <c r="B669" s="155"/>
      <c r="C669" s="155"/>
      <c r="D669" s="156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</row>
    <row r="670" spans="1:26" ht="18.75" customHeight="1">
      <c r="A670" s="155"/>
      <c r="B670" s="155"/>
      <c r="C670" s="155"/>
      <c r="D670" s="156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</row>
    <row r="671" spans="1:26" ht="18.75" customHeight="1">
      <c r="A671" s="155"/>
      <c r="B671" s="155"/>
      <c r="C671" s="155"/>
      <c r="D671" s="156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</row>
    <row r="672" spans="1:26" ht="18.75" customHeight="1">
      <c r="A672" s="155"/>
      <c r="B672" s="155"/>
      <c r="C672" s="155"/>
      <c r="D672" s="156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</row>
    <row r="673" spans="1:26" ht="18.75" customHeight="1">
      <c r="A673" s="155"/>
      <c r="B673" s="155"/>
      <c r="C673" s="155"/>
      <c r="D673" s="156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</row>
    <row r="674" spans="1:26" ht="18.75" customHeight="1">
      <c r="A674" s="155"/>
      <c r="B674" s="155"/>
      <c r="C674" s="155"/>
      <c r="D674" s="156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</row>
    <row r="675" spans="1:26" ht="18.75" customHeight="1">
      <c r="A675" s="155"/>
      <c r="B675" s="155"/>
      <c r="C675" s="155"/>
      <c r="D675" s="156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</row>
    <row r="676" spans="1:26" ht="18.75" customHeight="1">
      <c r="A676" s="155"/>
      <c r="B676" s="155"/>
      <c r="C676" s="155"/>
      <c r="D676" s="156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</row>
    <row r="677" spans="1:26" ht="18.75" customHeight="1">
      <c r="A677" s="155"/>
      <c r="B677" s="155"/>
      <c r="C677" s="155"/>
      <c r="D677" s="156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</row>
    <row r="678" spans="1:26" ht="18.75" customHeight="1">
      <c r="A678" s="155"/>
      <c r="B678" s="155"/>
      <c r="C678" s="155"/>
      <c r="D678" s="156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</row>
    <row r="679" spans="1:26" ht="18.75" customHeight="1">
      <c r="A679" s="155"/>
      <c r="B679" s="155"/>
      <c r="C679" s="155"/>
      <c r="D679" s="156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</row>
    <row r="680" spans="1:26" ht="18.75" customHeight="1">
      <c r="A680" s="155"/>
      <c r="B680" s="155"/>
      <c r="C680" s="155"/>
      <c r="D680" s="156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</row>
    <row r="681" spans="1:26" ht="18.75" customHeight="1">
      <c r="A681" s="155"/>
      <c r="B681" s="155"/>
      <c r="C681" s="155"/>
      <c r="D681" s="156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</row>
    <row r="682" spans="1:26" ht="18.75" customHeight="1">
      <c r="A682" s="155"/>
      <c r="B682" s="155"/>
      <c r="C682" s="155"/>
      <c r="D682" s="156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</row>
    <row r="683" spans="1:26" ht="18.75" customHeight="1">
      <c r="A683" s="155"/>
      <c r="B683" s="155"/>
      <c r="C683" s="155"/>
      <c r="D683" s="156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</row>
    <row r="684" spans="1:26" ht="18.75" customHeight="1">
      <c r="A684" s="155"/>
      <c r="B684" s="155"/>
      <c r="C684" s="155"/>
      <c r="D684" s="156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</row>
    <row r="685" spans="1:26" ht="18.75" customHeight="1">
      <c r="A685" s="155"/>
      <c r="B685" s="155"/>
      <c r="C685" s="155"/>
      <c r="D685" s="156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</row>
    <row r="686" spans="1:26" ht="18.75" customHeight="1">
      <c r="A686" s="155"/>
      <c r="B686" s="155"/>
      <c r="C686" s="155"/>
      <c r="D686" s="156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</row>
    <row r="687" spans="1:26" ht="18.75" customHeight="1">
      <c r="A687" s="155"/>
      <c r="B687" s="155"/>
      <c r="C687" s="155"/>
      <c r="D687" s="156"/>
      <c r="E687" s="155"/>
      <c r="F687" s="155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</row>
    <row r="688" spans="1:26" ht="18.75" customHeight="1">
      <c r="A688" s="155"/>
      <c r="B688" s="155"/>
      <c r="C688" s="155"/>
      <c r="D688" s="156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</row>
    <row r="689" spans="1:26" ht="18.75" customHeight="1">
      <c r="A689" s="155"/>
      <c r="B689" s="155"/>
      <c r="C689" s="155"/>
      <c r="D689" s="156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</row>
    <row r="690" spans="1:26" ht="18.75" customHeight="1">
      <c r="A690" s="155"/>
      <c r="B690" s="155"/>
      <c r="C690" s="155"/>
      <c r="D690" s="156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</row>
    <row r="691" spans="1:26" ht="18.75" customHeight="1">
      <c r="A691" s="155"/>
      <c r="B691" s="155"/>
      <c r="C691" s="155"/>
      <c r="D691" s="156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</row>
    <row r="692" spans="1:26" ht="18.75" customHeight="1">
      <c r="A692" s="155"/>
      <c r="B692" s="155"/>
      <c r="C692" s="155"/>
      <c r="D692" s="156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</row>
    <row r="693" spans="1:26" ht="18.75" customHeight="1">
      <c r="A693" s="155"/>
      <c r="B693" s="155"/>
      <c r="C693" s="155"/>
      <c r="D693" s="156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</row>
    <row r="694" spans="1:26" ht="18.75" customHeight="1">
      <c r="A694" s="155"/>
      <c r="B694" s="155"/>
      <c r="C694" s="155"/>
      <c r="D694" s="156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</row>
    <row r="695" spans="1:26" ht="18.75" customHeight="1">
      <c r="A695" s="155"/>
      <c r="B695" s="155"/>
      <c r="C695" s="155"/>
      <c r="D695" s="156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</row>
    <row r="696" spans="1:26" ht="18.75" customHeight="1">
      <c r="A696" s="155"/>
      <c r="B696" s="155"/>
      <c r="C696" s="155"/>
      <c r="D696" s="156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</row>
    <row r="697" spans="1:26" ht="18.75" customHeight="1">
      <c r="A697" s="155"/>
      <c r="B697" s="155"/>
      <c r="C697" s="155"/>
      <c r="D697" s="156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</row>
    <row r="698" spans="1:26" ht="18.75" customHeight="1">
      <c r="A698" s="155"/>
      <c r="B698" s="155"/>
      <c r="C698" s="155"/>
      <c r="D698" s="156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</row>
    <row r="699" spans="1:26" ht="18.75" customHeight="1">
      <c r="A699" s="155"/>
      <c r="B699" s="155"/>
      <c r="C699" s="155"/>
      <c r="D699" s="156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</row>
    <row r="700" spans="1:26" ht="18.75" customHeight="1">
      <c r="A700" s="155"/>
      <c r="B700" s="155"/>
      <c r="C700" s="155"/>
      <c r="D700" s="156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</row>
    <row r="701" spans="1:26" ht="18.75" customHeight="1">
      <c r="A701" s="155"/>
      <c r="B701" s="155"/>
      <c r="C701" s="155"/>
      <c r="D701" s="156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</row>
    <row r="702" spans="1:26" ht="18.75" customHeight="1">
      <c r="A702" s="155"/>
      <c r="B702" s="155"/>
      <c r="C702" s="155"/>
      <c r="D702" s="156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</row>
    <row r="703" spans="1:26" ht="18.75" customHeight="1">
      <c r="A703" s="155"/>
      <c r="B703" s="155"/>
      <c r="C703" s="155"/>
      <c r="D703" s="156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</row>
    <row r="704" spans="1:26" ht="18.75" customHeight="1">
      <c r="A704" s="155"/>
      <c r="B704" s="155"/>
      <c r="C704" s="155"/>
      <c r="D704" s="156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</row>
    <row r="705" spans="1:26" ht="18.75" customHeight="1">
      <c r="A705" s="155"/>
      <c r="B705" s="155"/>
      <c r="C705" s="155"/>
      <c r="D705" s="156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</row>
    <row r="706" spans="1:26" ht="18.75" customHeight="1">
      <c r="A706" s="155"/>
      <c r="B706" s="155"/>
      <c r="C706" s="155"/>
      <c r="D706" s="156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</row>
    <row r="707" spans="1:26" ht="18.75" customHeight="1">
      <c r="A707" s="155"/>
      <c r="B707" s="155"/>
      <c r="C707" s="155"/>
      <c r="D707" s="156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</row>
    <row r="708" spans="1:26" ht="18.75" customHeight="1">
      <c r="A708" s="155"/>
      <c r="B708" s="155"/>
      <c r="C708" s="155"/>
      <c r="D708" s="156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</row>
    <row r="709" spans="1:26" ht="18.75" customHeight="1">
      <c r="A709" s="155"/>
      <c r="B709" s="155"/>
      <c r="C709" s="155"/>
      <c r="D709" s="156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</row>
    <row r="710" spans="1:26" ht="18.75" customHeight="1">
      <c r="A710" s="155"/>
      <c r="B710" s="155"/>
      <c r="C710" s="155"/>
      <c r="D710" s="156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</row>
    <row r="711" spans="1:26" ht="18.75" customHeight="1">
      <c r="A711" s="155"/>
      <c r="B711" s="155"/>
      <c r="C711" s="155"/>
      <c r="D711" s="156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</row>
    <row r="712" spans="1:26" ht="18.75" customHeight="1">
      <c r="A712" s="155"/>
      <c r="B712" s="155"/>
      <c r="C712" s="155"/>
      <c r="D712" s="156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</row>
    <row r="713" spans="1:26" ht="18.75" customHeight="1">
      <c r="A713" s="155"/>
      <c r="B713" s="155"/>
      <c r="C713" s="155"/>
      <c r="D713" s="156"/>
      <c r="E713" s="155"/>
      <c r="F713" s="155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</row>
    <row r="714" spans="1:26" ht="18.75" customHeight="1">
      <c r="A714" s="155"/>
      <c r="B714" s="155"/>
      <c r="C714" s="155"/>
      <c r="D714" s="156"/>
      <c r="E714" s="155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</row>
    <row r="715" spans="1:26" ht="18.75" customHeight="1">
      <c r="A715" s="155"/>
      <c r="B715" s="155"/>
      <c r="C715" s="155"/>
      <c r="D715" s="156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</row>
    <row r="716" spans="1:26" ht="18.75" customHeight="1">
      <c r="A716" s="155"/>
      <c r="B716" s="155"/>
      <c r="C716" s="155"/>
      <c r="D716" s="156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</row>
    <row r="717" spans="1:26" ht="18.75" customHeight="1">
      <c r="A717" s="155"/>
      <c r="B717" s="155"/>
      <c r="C717" s="155"/>
      <c r="D717" s="156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</row>
    <row r="718" spans="1:26" ht="18.75" customHeight="1">
      <c r="A718" s="155"/>
      <c r="B718" s="155"/>
      <c r="C718" s="155"/>
      <c r="D718" s="156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</row>
    <row r="719" spans="1:26" ht="18.75" customHeight="1">
      <c r="A719" s="155"/>
      <c r="B719" s="155"/>
      <c r="C719" s="155"/>
      <c r="D719" s="156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</row>
    <row r="720" spans="1:26" ht="18.75" customHeight="1">
      <c r="A720" s="155"/>
      <c r="B720" s="155"/>
      <c r="C720" s="155"/>
      <c r="D720" s="156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</row>
    <row r="721" spans="1:26" ht="18.75" customHeight="1">
      <c r="A721" s="155"/>
      <c r="B721" s="155"/>
      <c r="C721" s="155"/>
      <c r="D721" s="156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</row>
    <row r="722" spans="1:26" ht="18.75" customHeight="1">
      <c r="A722" s="155"/>
      <c r="B722" s="155"/>
      <c r="C722" s="155"/>
      <c r="D722" s="156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</row>
    <row r="723" spans="1:26" ht="18.75" customHeight="1">
      <c r="A723" s="155"/>
      <c r="B723" s="155"/>
      <c r="C723" s="155"/>
      <c r="D723" s="156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</row>
    <row r="724" spans="1:26" ht="18.75" customHeight="1">
      <c r="A724" s="155"/>
      <c r="B724" s="155"/>
      <c r="C724" s="155"/>
      <c r="D724" s="156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</row>
    <row r="725" spans="1:26" ht="18.75" customHeight="1">
      <c r="A725" s="155"/>
      <c r="B725" s="155"/>
      <c r="C725" s="155"/>
      <c r="D725" s="156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</row>
    <row r="726" spans="1:26" ht="18.75" customHeight="1">
      <c r="A726" s="155"/>
      <c r="B726" s="155"/>
      <c r="C726" s="155"/>
      <c r="D726" s="156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</row>
    <row r="727" spans="1:26" ht="18.75" customHeight="1">
      <c r="A727" s="155"/>
      <c r="B727" s="155"/>
      <c r="C727" s="155"/>
      <c r="D727" s="156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</row>
    <row r="728" spans="1:26" ht="18.75" customHeight="1">
      <c r="A728" s="155"/>
      <c r="B728" s="155"/>
      <c r="C728" s="155"/>
      <c r="D728" s="156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</row>
    <row r="729" spans="1:26" ht="18.75" customHeight="1">
      <c r="A729" s="155"/>
      <c r="B729" s="155"/>
      <c r="C729" s="155"/>
      <c r="D729" s="156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</row>
    <row r="730" spans="1:26" ht="18.75" customHeight="1">
      <c r="A730" s="155"/>
      <c r="B730" s="155"/>
      <c r="C730" s="155"/>
      <c r="D730" s="156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</row>
    <row r="731" spans="1:26" ht="18.75" customHeight="1">
      <c r="A731" s="155"/>
      <c r="B731" s="155"/>
      <c r="C731" s="155"/>
      <c r="D731" s="156"/>
      <c r="E731" s="155"/>
      <c r="F731" s="155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</row>
    <row r="732" spans="1:26" ht="18.75" customHeight="1">
      <c r="A732" s="155"/>
      <c r="B732" s="155"/>
      <c r="C732" s="155"/>
      <c r="D732" s="156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</row>
    <row r="733" spans="1:26" ht="18.75" customHeight="1">
      <c r="A733" s="155"/>
      <c r="B733" s="155"/>
      <c r="C733" s="155"/>
      <c r="D733" s="156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</row>
    <row r="734" spans="1:26" ht="18.75" customHeight="1">
      <c r="A734" s="155"/>
      <c r="B734" s="155"/>
      <c r="C734" s="155"/>
      <c r="D734" s="156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</row>
    <row r="735" spans="1:26" ht="18.75" customHeight="1">
      <c r="A735" s="155"/>
      <c r="B735" s="155"/>
      <c r="C735" s="155"/>
      <c r="D735" s="156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</row>
    <row r="736" spans="1:26" ht="18.75" customHeight="1">
      <c r="A736" s="155"/>
      <c r="B736" s="155"/>
      <c r="C736" s="155"/>
      <c r="D736" s="156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</row>
    <row r="737" spans="1:26" ht="18.75" customHeight="1">
      <c r="A737" s="155"/>
      <c r="B737" s="155"/>
      <c r="C737" s="155"/>
      <c r="D737" s="156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</row>
    <row r="738" spans="1:26" ht="18.75" customHeight="1">
      <c r="A738" s="155"/>
      <c r="B738" s="155"/>
      <c r="C738" s="155"/>
      <c r="D738" s="156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</row>
    <row r="739" spans="1:26" ht="18.75" customHeight="1">
      <c r="A739" s="155"/>
      <c r="B739" s="155"/>
      <c r="C739" s="155"/>
      <c r="D739" s="156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</row>
    <row r="740" spans="1:26" ht="18.75" customHeight="1">
      <c r="A740" s="155"/>
      <c r="B740" s="155"/>
      <c r="C740" s="155"/>
      <c r="D740" s="156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</row>
    <row r="741" spans="1:26" ht="18.75" customHeight="1">
      <c r="A741" s="155"/>
      <c r="B741" s="155"/>
      <c r="C741" s="155"/>
      <c r="D741" s="156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</row>
    <row r="742" spans="1:26" ht="18.75" customHeight="1">
      <c r="A742" s="155"/>
      <c r="B742" s="155"/>
      <c r="C742" s="155"/>
      <c r="D742" s="156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</row>
    <row r="743" spans="1:26" ht="18.75" customHeight="1">
      <c r="A743" s="155"/>
      <c r="B743" s="155"/>
      <c r="C743" s="155"/>
      <c r="D743" s="156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</row>
    <row r="744" spans="1:26" ht="18.75" customHeight="1">
      <c r="A744" s="155"/>
      <c r="B744" s="155"/>
      <c r="C744" s="155"/>
      <c r="D744" s="156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</row>
    <row r="745" spans="1:26" ht="18.75" customHeight="1">
      <c r="A745" s="155"/>
      <c r="B745" s="155"/>
      <c r="C745" s="155"/>
      <c r="D745" s="156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</row>
    <row r="746" spans="1:26" ht="18.75" customHeight="1">
      <c r="A746" s="155"/>
      <c r="B746" s="155"/>
      <c r="C746" s="155"/>
      <c r="D746" s="156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</row>
    <row r="747" spans="1:26" ht="18.75" customHeight="1">
      <c r="A747" s="155"/>
      <c r="B747" s="155"/>
      <c r="C747" s="155"/>
      <c r="D747" s="156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</row>
    <row r="748" spans="1:26" ht="18.75" customHeight="1">
      <c r="A748" s="155"/>
      <c r="B748" s="155"/>
      <c r="C748" s="155"/>
      <c r="D748" s="156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</row>
    <row r="749" spans="1:26" ht="18.75" customHeight="1">
      <c r="A749" s="155"/>
      <c r="B749" s="155"/>
      <c r="C749" s="155"/>
      <c r="D749" s="156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</row>
    <row r="750" spans="1:26" ht="18.75" customHeight="1">
      <c r="A750" s="155"/>
      <c r="B750" s="155"/>
      <c r="C750" s="155"/>
      <c r="D750" s="156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</row>
    <row r="751" spans="1:26" ht="18.75" customHeight="1">
      <c r="A751" s="155"/>
      <c r="B751" s="155"/>
      <c r="C751" s="155"/>
      <c r="D751" s="156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</row>
    <row r="752" spans="1:26" ht="18.75" customHeight="1">
      <c r="A752" s="155"/>
      <c r="B752" s="155"/>
      <c r="C752" s="155"/>
      <c r="D752" s="156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</row>
    <row r="753" spans="1:26" ht="18.75" customHeight="1">
      <c r="A753" s="155"/>
      <c r="B753" s="155"/>
      <c r="C753" s="155"/>
      <c r="D753" s="156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</row>
    <row r="754" spans="1:26" ht="18.75" customHeight="1">
      <c r="A754" s="155"/>
      <c r="B754" s="155"/>
      <c r="C754" s="155"/>
      <c r="D754" s="156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</row>
    <row r="755" spans="1:26" ht="18.75" customHeight="1">
      <c r="A755" s="155"/>
      <c r="B755" s="155"/>
      <c r="C755" s="155"/>
      <c r="D755" s="156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</row>
    <row r="756" spans="1:26" ht="18.75" customHeight="1">
      <c r="A756" s="155"/>
      <c r="B756" s="155"/>
      <c r="C756" s="155"/>
      <c r="D756" s="156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</row>
    <row r="757" spans="1:26" ht="18.75" customHeight="1">
      <c r="A757" s="155"/>
      <c r="B757" s="155"/>
      <c r="C757" s="155"/>
      <c r="D757" s="156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</row>
    <row r="758" spans="1:26" ht="18.75" customHeight="1">
      <c r="A758" s="155"/>
      <c r="B758" s="155"/>
      <c r="C758" s="155"/>
      <c r="D758" s="156"/>
      <c r="E758" s="155"/>
      <c r="F758" s="155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</row>
    <row r="759" spans="1:26" ht="18.75" customHeight="1">
      <c r="A759" s="155"/>
      <c r="B759" s="155"/>
      <c r="C759" s="155"/>
      <c r="D759" s="156"/>
      <c r="E759" s="155"/>
      <c r="F759" s="155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</row>
    <row r="760" spans="1:26" ht="18.75" customHeight="1">
      <c r="A760" s="155"/>
      <c r="B760" s="155"/>
      <c r="C760" s="155"/>
      <c r="D760" s="156"/>
      <c r="E760" s="155"/>
      <c r="F760" s="155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</row>
    <row r="761" spans="1:26" ht="18.75" customHeight="1">
      <c r="A761" s="155"/>
      <c r="B761" s="155"/>
      <c r="C761" s="155"/>
      <c r="D761" s="156"/>
      <c r="E761" s="155"/>
      <c r="F761" s="155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</row>
    <row r="762" spans="1:26" ht="18.75" customHeight="1">
      <c r="A762" s="155"/>
      <c r="B762" s="155"/>
      <c r="C762" s="155"/>
      <c r="D762" s="156"/>
      <c r="E762" s="155"/>
      <c r="F762" s="155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</row>
    <row r="763" spans="1:26" ht="18.75" customHeight="1">
      <c r="A763" s="155"/>
      <c r="B763" s="155"/>
      <c r="C763" s="155"/>
      <c r="D763" s="156"/>
      <c r="E763" s="155"/>
      <c r="F763" s="155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</row>
    <row r="764" spans="1:26" ht="18.75" customHeight="1">
      <c r="A764" s="155"/>
      <c r="B764" s="155"/>
      <c r="C764" s="155"/>
      <c r="D764" s="156"/>
      <c r="E764" s="155"/>
      <c r="F764" s="155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</row>
    <row r="765" spans="1:26" ht="18.75" customHeight="1">
      <c r="A765" s="155"/>
      <c r="B765" s="155"/>
      <c r="C765" s="155"/>
      <c r="D765" s="156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</row>
    <row r="766" spans="1:26" ht="18.75" customHeight="1">
      <c r="A766" s="155"/>
      <c r="B766" s="155"/>
      <c r="C766" s="155"/>
      <c r="D766" s="156"/>
      <c r="E766" s="155"/>
      <c r="F766" s="155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</row>
    <row r="767" spans="1:26" ht="18.75" customHeight="1">
      <c r="A767" s="155"/>
      <c r="B767" s="155"/>
      <c r="C767" s="155"/>
      <c r="D767" s="156"/>
      <c r="E767" s="155"/>
      <c r="F767" s="155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</row>
    <row r="768" spans="1:26" ht="18.75" customHeight="1">
      <c r="A768" s="155"/>
      <c r="B768" s="155"/>
      <c r="C768" s="155"/>
      <c r="D768" s="156"/>
      <c r="E768" s="155"/>
      <c r="F768" s="155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</row>
    <row r="769" spans="1:26" ht="18.75" customHeight="1">
      <c r="A769" s="155"/>
      <c r="B769" s="155"/>
      <c r="C769" s="155"/>
      <c r="D769" s="156"/>
      <c r="E769" s="155"/>
      <c r="F769" s="155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</row>
    <row r="770" spans="1:26" ht="18.75" customHeight="1">
      <c r="A770" s="155"/>
      <c r="B770" s="155"/>
      <c r="C770" s="155"/>
      <c r="D770" s="156"/>
      <c r="E770" s="155"/>
      <c r="F770" s="155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</row>
    <row r="771" spans="1:26" ht="18.75" customHeight="1">
      <c r="A771" s="155"/>
      <c r="B771" s="155"/>
      <c r="C771" s="155"/>
      <c r="D771" s="156"/>
      <c r="E771" s="155"/>
      <c r="F771" s="155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</row>
    <row r="772" spans="1:26" ht="18.75" customHeight="1">
      <c r="A772" s="155"/>
      <c r="B772" s="155"/>
      <c r="C772" s="155"/>
      <c r="D772" s="156"/>
      <c r="E772" s="155"/>
      <c r="F772" s="155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</row>
    <row r="773" spans="1:26" ht="18.75" customHeight="1">
      <c r="A773" s="155"/>
      <c r="B773" s="155"/>
      <c r="C773" s="155"/>
      <c r="D773" s="156"/>
      <c r="E773" s="155"/>
      <c r="F773" s="155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</row>
    <row r="774" spans="1:26" ht="18.75" customHeight="1">
      <c r="A774" s="155"/>
      <c r="B774" s="155"/>
      <c r="C774" s="155"/>
      <c r="D774" s="156"/>
      <c r="E774" s="155"/>
      <c r="F774" s="155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</row>
    <row r="775" spans="1:26" ht="18.75" customHeight="1">
      <c r="A775" s="155"/>
      <c r="B775" s="155"/>
      <c r="C775" s="155"/>
      <c r="D775" s="156"/>
      <c r="E775" s="155"/>
      <c r="F775" s="155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</row>
    <row r="776" spans="1:26" ht="18.75" customHeight="1">
      <c r="A776" s="155"/>
      <c r="B776" s="155"/>
      <c r="C776" s="155"/>
      <c r="D776" s="156"/>
      <c r="E776" s="155"/>
      <c r="F776" s="155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</row>
    <row r="777" spans="1:26" ht="18.75" customHeight="1">
      <c r="A777" s="155"/>
      <c r="B777" s="155"/>
      <c r="C777" s="155"/>
      <c r="D777" s="156"/>
      <c r="E777" s="155"/>
      <c r="F777" s="155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</row>
    <row r="778" spans="1:26" ht="18.75" customHeight="1">
      <c r="A778" s="155"/>
      <c r="B778" s="155"/>
      <c r="C778" s="155"/>
      <c r="D778" s="156"/>
      <c r="E778" s="155"/>
      <c r="F778" s="155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</row>
    <row r="779" spans="1:26" ht="18.75" customHeight="1">
      <c r="A779" s="155"/>
      <c r="B779" s="155"/>
      <c r="C779" s="155"/>
      <c r="D779" s="156"/>
      <c r="E779" s="155"/>
      <c r="F779" s="155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</row>
    <row r="780" spans="1:26" ht="18.75" customHeight="1">
      <c r="A780" s="155"/>
      <c r="B780" s="155"/>
      <c r="C780" s="155"/>
      <c r="D780" s="156"/>
      <c r="E780" s="155"/>
      <c r="F780" s="155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</row>
    <row r="781" spans="1:26" ht="18.75" customHeight="1">
      <c r="A781" s="155"/>
      <c r="B781" s="155"/>
      <c r="C781" s="155"/>
      <c r="D781" s="156"/>
      <c r="E781" s="155"/>
      <c r="F781" s="155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</row>
    <row r="782" spans="1:26" ht="18.75" customHeight="1">
      <c r="A782" s="155"/>
      <c r="B782" s="155"/>
      <c r="C782" s="155"/>
      <c r="D782" s="156"/>
      <c r="E782" s="155"/>
      <c r="F782" s="155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</row>
    <row r="783" spans="1:26" ht="18.75" customHeight="1">
      <c r="A783" s="155"/>
      <c r="B783" s="155"/>
      <c r="C783" s="155"/>
      <c r="D783" s="156"/>
      <c r="E783" s="155"/>
      <c r="F783" s="155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</row>
    <row r="784" spans="1:26" ht="18.75" customHeight="1">
      <c r="A784" s="155"/>
      <c r="B784" s="155"/>
      <c r="C784" s="155"/>
      <c r="D784" s="156"/>
      <c r="E784" s="155"/>
      <c r="F784" s="155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</row>
    <row r="785" spans="1:26" ht="18.75" customHeight="1">
      <c r="A785" s="155"/>
      <c r="B785" s="155"/>
      <c r="C785" s="155"/>
      <c r="D785" s="156"/>
      <c r="E785" s="155"/>
      <c r="F785" s="155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</row>
    <row r="786" spans="1:26" ht="18.75" customHeight="1">
      <c r="A786" s="155"/>
      <c r="B786" s="155"/>
      <c r="C786" s="155"/>
      <c r="D786" s="156"/>
      <c r="E786" s="155"/>
      <c r="F786" s="155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</row>
    <row r="787" spans="1:26" ht="18.75" customHeight="1">
      <c r="A787" s="155"/>
      <c r="B787" s="155"/>
      <c r="C787" s="155"/>
      <c r="D787" s="156"/>
      <c r="E787" s="155"/>
      <c r="F787" s="155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</row>
    <row r="788" spans="1:26" ht="18.75" customHeight="1">
      <c r="A788" s="155"/>
      <c r="B788" s="155"/>
      <c r="C788" s="155"/>
      <c r="D788" s="156"/>
      <c r="E788" s="155"/>
      <c r="F788" s="155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</row>
    <row r="789" spans="1:26" ht="18.75" customHeight="1">
      <c r="A789" s="155"/>
      <c r="B789" s="155"/>
      <c r="C789" s="155"/>
      <c r="D789" s="156"/>
      <c r="E789" s="155"/>
      <c r="F789" s="155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</row>
    <row r="790" spans="1:26" ht="18.75" customHeight="1">
      <c r="A790" s="155"/>
      <c r="B790" s="155"/>
      <c r="C790" s="155"/>
      <c r="D790" s="156"/>
      <c r="E790" s="155"/>
      <c r="F790" s="155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</row>
    <row r="791" spans="1:26" ht="18.75" customHeight="1">
      <c r="A791" s="155"/>
      <c r="B791" s="155"/>
      <c r="C791" s="155"/>
      <c r="D791" s="156"/>
      <c r="E791" s="155"/>
      <c r="F791" s="155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</row>
    <row r="792" spans="1:26" ht="18.75" customHeight="1">
      <c r="A792" s="155"/>
      <c r="B792" s="155"/>
      <c r="C792" s="155"/>
      <c r="D792" s="156"/>
      <c r="E792" s="155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</row>
    <row r="793" spans="1:26" ht="18.75" customHeight="1">
      <c r="A793" s="155"/>
      <c r="B793" s="155"/>
      <c r="C793" s="155"/>
      <c r="D793" s="156"/>
      <c r="E793" s="155"/>
      <c r="F793" s="155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</row>
    <row r="794" spans="1:26" ht="18.75" customHeight="1">
      <c r="A794" s="155"/>
      <c r="B794" s="155"/>
      <c r="C794" s="155"/>
      <c r="D794" s="156"/>
      <c r="E794" s="155"/>
      <c r="F794" s="155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</row>
    <row r="795" spans="1:26" ht="18.75" customHeight="1">
      <c r="A795" s="155"/>
      <c r="B795" s="155"/>
      <c r="C795" s="155"/>
      <c r="D795" s="156"/>
      <c r="E795" s="155"/>
      <c r="F795" s="155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</row>
    <row r="796" spans="1:26" ht="18.75" customHeight="1">
      <c r="A796" s="155"/>
      <c r="B796" s="155"/>
      <c r="C796" s="155"/>
      <c r="D796" s="156"/>
      <c r="E796" s="155"/>
      <c r="F796" s="155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</row>
    <row r="797" spans="1:26" ht="18.75" customHeight="1">
      <c r="A797" s="155"/>
      <c r="B797" s="155"/>
      <c r="C797" s="155"/>
      <c r="D797" s="156"/>
      <c r="E797" s="155"/>
      <c r="F797" s="155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</row>
    <row r="798" spans="1:26" ht="18.75" customHeight="1">
      <c r="A798" s="155"/>
      <c r="B798" s="155"/>
      <c r="C798" s="155"/>
      <c r="D798" s="156"/>
      <c r="E798" s="155"/>
      <c r="F798" s="155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</row>
    <row r="799" spans="1:26" ht="18.75" customHeight="1">
      <c r="A799" s="155"/>
      <c r="B799" s="155"/>
      <c r="C799" s="155"/>
      <c r="D799" s="156"/>
      <c r="E799" s="155"/>
      <c r="F799" s="155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</row>
    <row r="800" spans="1:26" ht="18.75" customHeight="1">
      <c r="A800" s="155"/>
      <c r="B800" s="155"/>
      <c r="C800" s="155"/>
      <c r="D800" s="156"/>
      <c r="E800" s="155"/>
      <c r="F800" s="155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</row>
    <row r="801" spans="1:26" ht="18.75" customHeight="1">
      <c r="A801" s="155"/>
      <c r="B801" s="155"/>
      <c r="C801" s="155"/>
      <c r="D801" s="156"/>
      <c r="E801" s="155"/>
      <c r="F801" s="155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</row>
    <row r="802" spans="1:26" ht="18.75" customHeight="1">
      <c r="A802" s="155"/>
      <c r="B802" s="155"/>
      <c r="C802" s="155"/>
      <c r="D802" s="156"/>
      <c r="E802" s="155"/>
      <c r="F802" s="155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</row>
    <row r="803" spans="1:26" ht="18.75" customHeight="1">
      <c r="A803" s="155"/>
      <c r="B803" s="155"/>
      <c r="C803" s="155"/>
      <c r="D803" s="156"/>
      <c r="E803" s="155"/>
      <c r="F803" s="155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</row>
    <row r="804" spans="1:26" ht="18.75" customHeight="1">
      <c r="A804" s="155"/>
      <c r="B804" s="155"/>
      <c r="C804" s="155"/>
      <c r="D804" s="156"/>
      <c r="E804" s="155"/>
      <c r="F804" s="155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</row>
    <row r="805" spans="1:26" ht="18.75" customHeight="1">
      <c r="A805" s="155"/>
      <c r="B805" s="155"/>
      <c r="C805" s="155"/>
      <c r="D805" s="156"/>
      <c r="E805" s="155"/>
      <c r="F805" s="155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</row>
    <row r="806" spans="1:26" ht="18.75" customHeight="1">
      <c r="A806" s="155"/>
      <c r="B806" s="155"/>
      <c r="C806" s="155"/>
      <c r="D806" s="156"/>
      <c r="E806" s="155"/>
      <c r="F806" s="155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</row>
    <row r="807" spans="1:26" ht="18.75" customHeight="1">
      <c r="A807" s="155"/>
      <c r="B807" s="155"/>
      <c r="C807" s="155"/>
      <c r="D807" s="156"/>
      <c r="E807" s="155"/>
      <c r="F807" s="155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</row>
    <row r="808" spans="1:26" ht="18.75" customHeight="1">
      <c r="A808" s="155"/>
      <c r="B808" s="155"/>
      <c r="C808" s="155"/>
      <c r="D808" s="156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</row>
    <row r="809" spans="1:26" ht="18.75" customHeight="1">
      <c r="A809" s="155"/>
      <c r="B809" s="155"/>
      <c r="C809" s="155"/>
      <c r="D809" s="156"/>
      <c r="E809" s="155"/>
      <c r="F809" s="155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</row>
    <row r="810" spans="1:26" ht="18.75" customHeight="1">
      <c r="A810" s="155"/>
      <c r="B810" s="155"/>
      <c r="C810" s="155"/>
      <c r="D810" s="156"/>
      <c r="E810" s="155"/>
      <c r="F810" s="155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</row>
    <row r="811" spans="1:26" ht="18.75" customHeight="1">
      <c r="A811" s="155"/>
      <c r="B811" s="155"/>
      <c r="C811" s="155"/>
      <c r="D811" s="156"/>
      <c r="E811" s="155"/>
      <c r="F811" s="155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</row>
    <row r="812" spans="1:26" ht="18.75" customHeight="1">
      <c r="A812" s="155"/>
      <c r="B812" s="155"/>
      <c r="C812" s="155"/>
      <c r="D812" s="156"/>
      <c r="E812" s="155"/>
      <c r="F812" s="155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</row>
    <row r="813" spans="1:26" ht="18.75" customHeight="1">
      <c r="A813" s="155"/>
      <c r="B813" s="155"/>
      <c r="C813" s="155"/>
      <c r="D813" s="156"/>
      <c r="E813" s="155"/>
      <c r="F813" s="155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</row>
    <row r="814" spans="1:26" ht="18.75" customHeight="1">
      <c r="A814" s="155"/>
      <c r="B814" s="155"/>
      <c r="C814" s="155"/>
      <c r="D814" s="156"/>
      <c r="E814" s="155"/>
      <c r="F814" s="155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</row>
    <row r="815" spans="1:26" ht="18.75" customHeight="1">
      <c r="A815" s="155"/>
      <c r="B815" s="155"/>
      <c r="C815" s="155"/>
      <c r="D815" s="156"/>
      <c r="E815" s="155"/>
      <c r="F815" s="155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</row>
    <row r="816" spans="1:26" ht="18.75" customHeight="1">
      <c r="A816" s="155"/>
      <c r="B816" s="155"/>
      <c r="C816" s="155"/>
      <c r="D816" s="156"/>
      <c r="E816" s="155"/>
      <c r="F816" s="155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</row>
    <row r="817" spans="1:26" ht="18.75" customHeight="1">
      <c r="A817" s="155"/>
      <c r="B817" s="155"/>
      <c r="C817" s="155"/>
      <c r="D817" s="156"/>
      <c r="E817" s="155"/>
      <c r="F817" s="155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</row>
    <row r="818" spans="1:26" ht="18.75" customHeight="1">
      <c r="A818" s="155"/>
      <c r="B818" s="155"/>
      <c r="C818" s="155"/>
      <c r="D818" s="156"/>
      <c r="E818" s="155"/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</row>
    <row r="819" spans="1:26" ht="18.75" customHeight="1">
      <c r="A819" s="155"/>
      <c r="B819" s="155"/>
      <c r="C819" s="155"/>
      <c r="D819" s="156"/>
      <c r="E819" s="155"/>
      <c r="F819" s="155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</row>
    <row r="820" spans="1:26" ht="18.75" customHeight="1">
      <c r="A820" s="155"/>
      <c r="B820" s="155"/>
      <c r="C820" s="155"/>
      <c r="D820" s="156"/>
      <c r="E820" s="155"/>
      <c r="F820" s="155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</row>
    <row r="821" spans="1:26" ht="18.75" customHeight="1">
      <c r="A821" s="155"/>
      <c r="B821" s="155"/>
      <c r="C821" s="155"/>
      <c r="D821" s="156"/>
      <c r="E821" s="155"/>
      <c r="F821" s="155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</row>
    <row r="822" spans="1:26" ht="18.75" customHeight="1">
      <c r="A822" s="155"/>
      <c r="B822" s="155"/>
      <c r="C822" s="155"/>
      <c r="D822" s="156"/>
      <c r="E822" s="155"/>
      <c r="F822" s="155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</row>
    <row r="823" spans="1:26" ht="18.75" customHeight="1">
      <c r="A823" s="155"/>
      <c r="B823" s="155"/>
      <c r="C823" s="155"/>
      <c r="D823" s="156"/>
      <c r="E823" s="155"/>
      <c r="F823" s="155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</row>
    <row r="824" spans="1:26" ht="18.75" customHeight="1">
      <c r="A824" s="155"/>
      <c r="B824" s="155"/>
      <c r="C824" s="155"/>
      <c r="D824" s="156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</row>
    <row r="825" spans="1:26" ht="18.75" customHeight="1">
      <c r="A825" s="155"/>
      <c r="B825" s="155"/>
      <c r="C825" s="155"/>
      <c r="D825" s="156"/>
      <c r="E825" s="155"/>
      <c r="F825" s="155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</row>
    <row r="826" spans="1:26" ht="18.75" customHeight="1">
      <c r="A826" s="155"/>
      <c r="B826" s="155"/>
      <c r="C826" s="155"/>
      <c r="D826" s="156"/>
      <c r="E826" s="155"/>
      <c r="F826" s="155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</row>
    <row r="827" spans="1:26" ht="18.75" customHeight="1">
      <c r="A827" s="155"/>
      <c r="B827" s="155"/>
      <c r="C827" s="155"/>
      <c r="D827" s="156"/>
      <c r="E827" s="155"/>
      <c r="F827" s="155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</row>
    <row r="828" spans="1:26" ht="18.75" customHeight="1">
      <c r="A828" s="155"/>
      <c r="B828" s="155"/>
      <c r="C828" s="155"/>
      <c r="D828" s="156"/>
      <c r="E828" s="155"/>
      <c r="F828" s="155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</row>
    <row r="829" spans="1:26" ht="18.75" customHeight="1">
      <c r="A829" s="155"/>
      <c r="B829" s="155"/>
      <c r="C829" s="155"/>
      <c r="D829" s="156"/>
      <c r="E829" s="155"/>
      <c r="F829" s="155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</row>
    <row r="830" spans="1:26" ht="18.75" customHeight="1">
      <c r="A830" s="155"/>
      <c r="B830" s="155"/>
      <c r="C830" s="155"/>
      <c r="D830" s="156"/>
      <c r="E830" s="155"/>
      <c r="F830" s="155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</row>
    <row r="831" spans="1:26" ht="18.75" customHeight="1">
      <c r="A831" s="155"/>
      <c r="B831" s="155"/>
      <c r="C831" s="155"/>
      <c r="D831" s="156"/>
      <c r="E831" s="155"/>
      <c r="F831" s="155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</row>
    <row r="832" spans="1:26" ht="18.75" customHeight="1">
      <c r="A832" s="155"/>
      <c r="B832" s="155"/>
      <c r="C832" s="155"/>
      <c r="D832" s="156"/>
      <c r="E832" s="155"/>
      <c r="F832" s="155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</row>
    <row r="833" spans="1:26" ht="18.75" customHeight="1">
      <c r="A833" s="155"/>
      <c r="B833" s="155"/>
      <c r="C833" s="155"/>
      <c r="D833" s="156"/>
      <c r="E833" s="155"/>
      <c r="F833" s="155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</row>
    <row r="834" spans="1:26" ht="18.75" customHeight="1">
      <c r="A834" s="155"/>
      <c r="B834" s="155"/>
      <c r="C834" s="155"/>
      <c r="D834" s="156"/>
      <c r="E834" s="155"/>
      <c r="F834" s="155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</row>
    <row r="835" spans="1:26" ht="18.75" customHeight="1">
      <c r="A835" s="155"/>
      <c r="B835" s="155"/>
      <c r="C835" s="155"/>
      <c r="D835" s="156"/>
      <c r="E835" s="155"/>
      <c r="F835" s="155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</row>
    <row r="836" spans="1:26" ht="18.75" customHeight="1">
      <c r="A836" s="155"/>
      <c r="B836" s="155"/>
      <c r="C836" s="155"/>
      <c r="D836" s="156"/>
      <c r="E836" s="155"/>
      <c r="F836" s="155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</row>
    <row r="837" spans="1:26" ht="18.75" customHeight="1">
      <c r="A837" s="155"/>
      <c r="B837" s="155"/>
      <c r="C837" s="155"/>
      <c r="D837" s="156"/>
      <c r="E837" s="155"/>
      <c r="F837" s="155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</row>
    <row r="838" spans="1:26" ht="18.75" customHeight="1">
      <c r="A838" s="155"/>
      <c r="B838" s="155"/>
      <c r="C838" s="155"/>
      <c r="D838" s="156"/>
      <c r="E838" s="155"/>
      <c r="F838" s="155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</row>
    <row r="839" spans="1:26" ht="18.75" customHeight="1">
      <c r="A839" s="155"/>
      <c r="B839" s="155"/>
      <c r="C839" s="155"/>
      <c r="D839" s="156"/>
      <c r="E839" s="155"/>
      <c r="F839" s="155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</row>
    <row r="840" spans="1:26" ht="18.75" customHeight="1">
      <c r="A840" s="155"/>
      <c r="B840" s="155"/>
      <c r="C840" s="155"/>
      <c r="D840" s="156"/>
      <c r="E840" s="155"/>
      <c r="F840" s="155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</row>
    <row r="841" spans="1:26" ht="18.75" customHeight="1">
      <c r="A841" s="155"/>
      <c r="B841" s="155"/>
      <c r="C841" s="155"/>
      <c r="D841" s="156"/>
      <c r="E841" s="155"/>
      <c r="F841" s="155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</row>
    <row r="842" spans="1:26" ht="18.75" customHeight="1">
      <c r="A842" s="155"/>
      <c r="B842" s="155"/>
      <c r="C842" s="155"/>
      <c r="D842" s="156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</row>
    <row r="843" spans="1:26" ht="18.75" customHeight="1">
      <c r="A843" s="155"/>
      <c r="B843" s="155"/>
      <c r="C843" s="155"/>
      <c r="D843" s="156"/>
      <c r="E843" s="155"/>
      <c r="F843" s="155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</row>
    <row r="844" spans="1:26" ht="18.75" customHeight="1">
      <c r="A844" s="155"/>
      <c r="B844" s="155"/>
      <c r="C844" s="155"/>
      <c r="D844" s="156"/>
      <c r="E844" s="155"/>
      <c r="F844" s="155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</row>
    <row r="845" spans="1:26" ht="18.75" customHeight="1">
      <c r="A845" s="155"/>
      <c r="B845" s="155"/>
      <c r="C845" s="155"/>
      <c r="D845" s="156"/>
      <c r="E845" s="155"/>
      <c r="F845" s="155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</row>
    <row r="846" spans="1:26" ht="18.75" customHeight="1">
      <c r="A846" s="155"/>
      <c r="B846" s="155"/>
      <c r="C846" s="155"/>
      <c r="D846" s="156"/>
      <c r="E846" s="155"/>
      <c r="F846" s="155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</row>
    <row r="847" spans="1:26" ht="18.75" customHeight="1">
      <c r="A847" s="155"/>
      <c r="B847" s="155"/>
      <c r="C847" s="155"/>
      <c r="D847" s="156"/>
      <c r="E847" s="155"/>
      <c r="F847" s="155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</row>
    <row r="848" spans="1:26" ht="18.75" customHeight="1">
      <c r="A848" s="155"/>
      <c r="B848" s="155"/>
      <c r="C848" s="155"/>
      <c r="D848" s="156"/>
      <c r="E848" s="155"/>
      <c r="F848" s="155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</row>
    <row r="849" spans="1:26" ht="18.75" customHeight="1">
      <c r="A849" s="155"/>
      <c r="B849" s="155"/>
      <c r="C849" s="155"/>
      <c r="D849" s="156"/>
      <c r="E849" s="155"/>
      <c r="F849" s="155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</row>
    <row r="850" spans="1:26" ht="18.75" customHeight="1">
      <c r="A850" s="155"/>
      <c r="B850" s="155"/>
      <c r="C850" s="155"/>
      <c r="D850" s="156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</row>
    <row r="851" spans="1:26" ht="18.75" customHeight="1">
      <c r="A851" s="155"/>
      <c r="B851" s="155"/>
      <c r="C851" s="155"/>
      <c r="D851" s="156"/>
      <c r="E851" s="155"/>
      <c r="F851" s="155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</row>
    <row r="852" spans="1:26" ht="18.75" customHeight="1">
      <c r="A852" s="155"/>
      <c r="B852" s="155"/>
      <c r="C852" s="155"/>
      <c r="D852" s="156"/>
      <c r="E852" s="155"/>
      <c r="F852" s="155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</row>
    <row r="853" spans="1:26" ht="18.75" customHeight="1">
      <c r="A853" s="155"/>
      <c r="B853" s="155"/>
      <c r="C853" s="155"/>
      <c r="D853" s="156"/>
      <c r="E853" s="155"/>
      <c r="F853" s="155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</row>
    <row r="854" spans="1:26" ht="18.75" customHeight="1">
      <c r="A854" s="155"/>
      <c r="B854" s="155"/>
      <c r="C854" s="155"/>
      <c r="D854" s="156"/>
      <c r="E854" s="155"/>
      <c r="F854" s="155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</row>
    <row r="855" spans="1:26" ht="18.75" customHeight="1">
      <c r="A855" s="155"/>
      <c r="B855" s="155"/>
      <c r="C855" s="155"/>
      <c r="D855" s="156"/>
      <c r="E855" s="155"/>
      <c r="F855" s="155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</row>
    <row r="856" spans="1:26" ht="18.75" customHeight="1">
      <c r="A856" s="155"/>
      <c r="B856" s="155"/>
      <c r="C856" s="155"/>
      <c r="D856" s="156"/>
      <c r="E856" s="155"/>
      <c r="F856" s="155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</row>
    <row r="857" spans="1:26" ht="18.75" customHeight="1">
      <c r="A857" s="155"/>
      <c r="B857" s="155"/>
      <c r="C857" s="155"/>
      <c r="D857" s="156"/>
      <c r="E857" s="155"/>
      <c r="F857" s="155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</row>
    <row r="858" spans="1:26" ht="18.75" customHeight="1">
      <c r="A858" s="155"/>
      <c r="B858" s="155"/>
      <c r="C858" s="155"/>
      <c r="D858" s="156"/>
      <c r="E858" s="155"/>
      <c r="F858" s="155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</row>
    <row r="859" spans="1:26" ht="18.75" customHeight="1">
      <c r="A859" s="155"/>
      <c r="B859" s="155"/>
      <c r="C859" s="155"/>
      <c r="D859" s="156"/>
      <c r="E859" s="155"/>
      <c r="F859" s="155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</row>
    <row r="860" spans="1:26" ht="18.75" customHeight="1">
      <c r="A860" s="155"/>
      <c r="B860" s="155"/>
      <c r="C860" s="155"/>
      <c r="D860" s="156"/>
      <c r="E860" s="155"/>
      <c r="F860" s="155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</row>
    <row r="861" spans="1:26" ht="18.75" customHeight="1">
      <c r="A861" s="155"/>
      <c r="B861" s="155"/>
      <c r="C861" s="155"/>
      <c r="D861" s="156"/>
      <c r="E861" s="155"/>
      <c r="F861" s="155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</row>
    <row r="862" spans="1:26" ht="18.75" customHeight="1">
      <c r="A862" s="155"/>
      <c r="B862" s="155"/>
      <c r="C862" s="155"/>
      <c r="D862" s="156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</row>
    <row r="863" spans="1:26" ht="18.75" customHeight="1">
      <c r="A863" s="155"/>
      <c r="B863" s="155"/>
      <c r="C863" s="155"/>
      <c r="D863" s="156"/>
      <c r="E863" s="155"/>
      <c r="F863" s="155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</row>
    <row r="864" spans="1:26" ht="18.75" customHeight="1">
      <c r="A864" s="155"/>
      <c r="B864" s="155"/>
      <c r="C864" s="155"/>
      <c r="D864" s="156"/>
      <c r="E864" s="155"/>
      <c r="F864" s="155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</row>
    <row r="865" spans="1:26" ht="18.75" customHeight="1">
      <c r="A865" s="155"/>
      <c r="B865" s="155"/>
      <c r="C865" s="155"/>
      <c r="D865" s="156"/>
      <c r="E865" s="155"/>
      <c r="F865" s="155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</row>
    <row r="866" spans="1:26" ht="18.75" customHeight="1">
      <c r="A866" s="155"/>
      <c r="B866" s="155"/>
      <c r="C866" s="155"/>
      <c r="D866" s="156"/>
      <c r="E866" s="155"/>
      <c r="F866" s="155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</row>
    <row r="867" spans="1:26" ht="18.75" customHeight="1">
      <c r="A867" s="155"/>
      <c r="B867" s="155"/>
      <c r="C867" s="155"/>
      <c r="D867" s="156"/>
      <c r="E867" s="155"/>
      <c r="F867" s="155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</row>
    <row r="868" spans="1:26" ht="18.75" customHeight="1">
      <c r="A868" s="155"/>
      <c r="B868" s="155"/>
      <c r="C868" s="155"/>
      <c r="D868" s="156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</row>
    <row r="869" spans="1:26" ht="18.75" customHeight="1">
      <c r="A869" s="155"/>
      <c r="B869" s="155"/>
      <c r="C869" s="155"/>
      <c r="D869" s="156"/>
      <c r="E869" s="155"/>
      <c r="F869" s="155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</row>
    <row r="870" spans="1:26" ht="18.75" customHeight="1">
      <c r="A870" s="155"/>
      <c r="B870" s="155"/>
      <c r="C870" s="155"/>
      <c r="D870" s="156"/>
      <c r="E870" s="155"/>
      <c r="F870" s="155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</row>
    <row r="871" spans="1:26" ht="18.75" customHeight="1">
      <c r="A871" s="155"/>
      <c r="B871" s="155"/>
      <c r="C871" s="155"/>
      <c r="D871" s="156"/>
      <c r="E871" s="155"/>
      <c r="F871" s="155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</row>
    <row r="872" spans="1:26" ht="18.75" customHeight="1">
      <c r="A872" s="155"/>
      <c r="B872" s="155"/>
      <c r="C872" s="155"/>
      <c r="D872" s="156"/>
      <c r="E872" s="155"/>
      <c r="F872" s="155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</row>
    <row r="873" spans="1:26" ht="18.75" customHeight="1">
      <c r="A873" s="155"/>
      <c r="B873" s="155"/>
      <c r="C873" s="155"/>
      <c r="D873" s="156"/>
      <c r="E873" s="155"/>
      <c r="F873" s="155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</row>
    <row r="874" spans="1:26" ht="18.75" customHeight="1">
      <c r="A874" s="155"/>
      <c r="B874" s="155"/>
      <c r="C874" s="155"/>
      <c r="D874" s="156"/>
      <c r="E874" s="155"/>
      <c r="F874" s="155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</row>
    <row r="875" spans="1:26" ht="18.75" customHeight="1">
      <c r="A875" s="155"/>
      <c r="B875" s="155"/>
      <c r="C875" s="155"/>
      <c r="D875" s="156"/>
      <c r="E875" s="155"/>
      <c r="F875" s="155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</row>
    <row r="876" spans="1:26" ht="18.75" customHeight="1">
      <c r="A876" s="155"/>
      <c r="B876" s="155"/>
      <c r="C876" s="155"/>
      <c r="D876" s="156"/>
      <c r="E876" s="155"/>
      <c r="F876" s="155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</row>
    <row r="877" spans="1:26" ht="18.75" customHeight="1">
      <c r="A877" s="155"/>
      <c r="B877" s="155"/>
      <c r="C877" s="155"/>
      <c r="D877" s="156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</row>
    <row r="878" spans="1:26" ht="18.75" customHeight="1">
      <c r="A878" s="155"/>
      <c r="B878" s="155"/>
      <c r="C878" s="155"/>
      <c r="D878" s="156"/>
      <c r="E878" s="155"/>
      <c r="F878" s="155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</row>
    <row r="879" spans="1:26" ht="18.75" customHeight="1">
      <c r="A879" s="155"/>
      <c r="B879" s="155"/>
      <c r="C879" s="155"/>
      <c r="D879" s="156"/>
      <c r="E879" s="155"/>
      <c r="F879" s="155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</row>
    <row r="880" spans="1:26" ht="18.75" customHeight="1">
      <c r="A880" s="155"/>
      <c r="B880" s="155"/>
      <c r="C880" s="155"/>
      <c r="D880" s="156"/>
      <c r="E880" s="155"/>
      <c r="F880" s="155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</row>
    <row r="881" spans="1:26" ht="18.75" customHeight="1">
      <c r="A881" s="155"/>
      <c r="B881" s="155"/>
      <c r="C881" s="155"/>
      <c r="D881" s="156"/>
      <c r="E881" s="155"/>
      <c r="F881" s="155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</row>
    <row r="882" spans="1:26" ht="18.75" customHeight="1">
      <c r="A882" s="155"/>
      <c r="B882" s="155"/>
      <c r="C882" s="155"/>
      <c r="D882" s="156"/>
      <c r="E882" s="155"/>
      <c r="F882" s="155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</row>
    <row r="883" spans="1:26" ht="18.75" customHeight="1">
      <c r="A883" s="155"/>
      <c r="B883" s="155"/>
      <c r="C883" s="155"/>
      <c r="D883" s="156"/>
      <c r="E883" s="155"/>
      <c r="F883" s="155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</row>
    <row r="884" spans="1:26" ht="18.75" customHeight="1">
      <c r="A884" s="155"/>
      <c r="B884" s="155"/>
      <c r="C884" s="155"/>
      <c r="D884" s="156"/>
      <c r="E884" s="155"/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</row>
    <row r="885" spans="1:26" ht="18.75" customHeight="1">
      <c r="A885" s="155"/>
      <c r="B885" s="155"/>
      <c r="C885" s="155"/>
      <c r="D885" s="156"/>
      <c r="E885" s="155"/>
      <c r="F885" s="155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</row>
    <row r="886" spans="1:26" ht="18.75" customHeight="1">
      <c r="A886" s="155"/>
      <c r="B886" s="155"/>
      <c r="C886" s="155"/>
      <c r="D886" s="156"/>
      <c r="E886" s="155"/>
      <c r="F886" s="155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</row>
    <row r="887" spans="1:26" ht="18.75" customHeight="1">
      <c r="A887" s="155"/>
      <c r="B887" s="155"/>
      <c r="C887" s="155"/>
      <c r="D887" s="156"/>
      <c r="E887" s="155"/>
      <c r="F887" s="155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</row>
    <row r="888" spans="1:26" ht="18.75" customHeight="1">
      <c r="A888" s="155"/>
      <c r="B888" s="155"/>
      <c r="C888" s="155"/>
      <c r="D888" s="156"/>
      <c r="E888" s="155"/>
      <c r="F888" s="155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</row>
    <row r="889" spans="1:26" ht="18.75" customHeight="1">
      <c r="A889" s="155"/>
      <c r="B889" s="155"/>
      <c r="C889" s="155"/>
      <c r="D889" s="156"/>
      <c r="E889" s="155"/>
      <c r="F889" s="155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</row>
    <row r="890" spans="1:26" ht="18.75" customHeight="1">
      <c r="A890" s="155"/>
      <c r="B890" s="155"/>
      <c r="C890" s="155"/>
      <c r="D890" s="156"/>
      <c r="E890" s="155"/>
      <c r="F890" s="155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</row>
    <row r="891" spans="1:26" ht="18.75" customHeight="1">
      <c r="A891" s="155"/>
      <c r="B891" s="155"/>
      <c r="C891" s="155"/>
      <c r="D891" s="156"/>
      <c r="E891" s="155"/>
      <c r="F891" s="155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</row>
    <row r="892" spans="1:26" ht="18.75" customHeight="1">
      <c r="A892" s="155"/>
      <c r="B892" s="155"/>
      <c r="C892" s="155"/>
      <c r="D892" s="156"/>
      <c r="E892" s="155"/>
      <c r="F892" s="155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</row>
    <row r="893" spans="1:26" ht="18.75" customHeight="1">
      <c r="A893" s="155"/>
      <c r="B893" s="155"/>
      <c r="C893" s="155"/>
      <c r="D893" s="156"/>
      <c r="E893" s="155"/>
      <c r="F893" s="155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</row>
    <row r="894" spans="1:26" ht="18.75" customHeight="1">
      <c r="A894" s="155"/>
      <c r="B894" s="155"/>
      <c r="C894" s="155"/>
      <c r="D894" s="156"/>
      <c r="E894" s="155"/>
      <c r="F894" s="155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</row>
    <row r="895" spans="1:26" ht="18.75" customHeight="1">
      <c r="A895" s="155"/>
      <c r="B895" s="155"/>
      <c r="C895" s="155"/>
      <c r="D895" s="156"/>
      <c r="E895" s="155"/>
      <c r="F895" s="155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</row>
    <row r="896" spans="1:26" ht="18.75" customHeight="1">
      <c r="A896" s="155"/>
      <c r="B896" s="155"/>
      <c r="C896" s="155"/>
      <c r="D896" s="156"/>
      <c r="E896" s="155"/>
      <c r="F896" s="155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</row>
    <row r="897" spans="1:26" ht="18.75" customHeight="1">
      <c r="A897" s="155"/>
      <c r="B897" s="155"/>
      <c r="C897" s="155"/>
      <c r="D897" s="156"/>
      <c r="E897" s="155"/>
      <c r="F897" s="155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</row>
    <row r="898" spans="1:26" ht="18.75" customHeight="1">
      <c r="A898" s="155"/>
      <c r="B898" s="155"/>
      <c r="C898" s="155"/>
      <c r="D898" s="156"/>
      <c r="E898" s="155"/>
      <c r="F898" s="155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</row>
    <row r="899" spans="1:26" ht="18.75" customHeight="1">
      <c r="A899" s="155"/>
      <c r="B899" s="155"/>
      <c r="C899" s="155"/>
      <c r="D899" s="156"/>
      <c r="E899" s="155"/>
      <c r="F899" s="155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</row>
    <row r="900" spans="1:26" ht="18.75" customHeight="1">
      <c r="A900" s="155"/>
      <c r="B900" s="155"/>
      <c r="C900" s="155"/>
      <c r="D900" s="156"/>
      <c r="E900" s="155"/>
      <c r="F900" s="155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</row>
    <row r="901" spans="1:26" ht="18.75" customHeight="1">
      <c r="A901" s="155"/>
      <c r="B901" s="155"/>
      <c r="C901" s="155"/>
      <c r="D901" s="156"/>
      <c r="E901" s="155"/>
      <c r="F901" s="155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</row>
    <row r="902" spans="1:26" ht="18.75" customHeight="1">
      <c r="A902" s="155"/>
      <c r="B902" s="155"/>
      <c r="C902" s="155"/>
      <c r="D902" s="156"/>
      <c r="E902" s="155"/>
      <c r="F902" s="155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</row>
    <row r="903" spans="1:26" ht="18.75" customHeight="1">
      <c r="A903" s="155"/>
      <c r="B903" s="155"/>
      <c r="C903" s="155"/>
      <c r="D903" s="156"/>
      <c r="E903" s="155"/>
      <c r="F903" s="155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</row>
    <row r="904" spans="1:26" ht="18.75" customHeight="1">
      <c r="A904" s="155"/>
      <c r="B904" s="155"/>
      <c r="C904" s="155"/>
      <c r="D904" s="156"/>
      <c r="E904" s="155"/>
      <c r="F904" s="155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</row>
    <row r="905" spans="1:26" ht="18.75" customHeight="1">
      <c r="A905" s="155"/>
      <c r="B905" s="155"/>
      <c r="C905" s="155"/>
      <c r="D905" s="156"/>
      <c r="E905" s="155"/>
      <c r="F905" s="155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</row>
    <row r="906" spans="1:26" ht="18.75" customHeight="1">
      <c r="A906" s="155"/>
      <c r="B906" s="155"/>
      <c r="C906" s="155"/>
      <c r="D906" s="156"/>
      <c r="E906" s="155"/>
      <c r="F906" s="155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</row>
    <row r="907" spans="1:26" ht="18.75" customHeight="1">
      <c r="A907" s="155"/>
      <c r="B907" s="155"/>
      <c r="C907" s="155"/>
      <c r="D907" s="156"/>
      <c r="E907" s="155"/>
      <c r="F907" s="155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</row>
    <row r="908" spans="1:26" ht="18.75" customHeight="1">
      <c r="A908" s="155"/>
      <c r="B908" s="155"/>
      <c r="C908" s="155"/>
      <c r="D908" s="156"/>
      <c r="E908" s="155"/>
      <c r="F908" s="155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</row>
    <row r="909" spans="1:26" ht="18.75" customHeight="1">
      <c r="A909" s="155"/>
      <c r="B909" s="155"/>
      <c r="C909" s="155"/>
      <c r="D909" s="156"/>
      <c r="E909" s="155"/>
      <c r="F909" s="155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</row>
    <row r="910" spans="1:26" ht="18.75" customHeight="1">
      <c r="A910" s="155"/>
      <c r="B910" s="155"/>
      <c r="C910" s="155"/>
      <c r="D910" s="156"/>
      <c r="E910" s="155"/>
      <c r="F910" s="155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</row>
    <row r="911" spans="1:26" ht="18.75" customHeight="1">
      <c r="A911" s="155"/>
      <c r="B911" s="155"/>
      <c r="C911" s="155"/>
      <c r="D911" s="156"/>
      <c r="E911" s="155"/>
      <c r="F911" s="155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</row>
    <row r="912" spans="1:26" ht="18.75" customHeight="1">
      <c r="A912" s="155"/>
      <c r="B912" s="155"/>
      <c r="C912" s="155"/>
      <c r="D912" s="156"/>
      <c r="E912" s="155"/>
      <c r="F912" s="155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</row>
    <row r="913" spans="1:26" ht="18.75" customHeight="1">
      <c r="A913" s="155"/>
      <c r="B913" s="155"/>
      <c r="C913" s="155"/>
      <c r="D913" s="156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</row>
    <row r="914" spans="1:26" ht="18.75" customHeight="1">
      <c r="A914" s="155"/>
      <c r="B914" s="155"/>
      <c r="C914" s="155"/>
      <c r="D914" s="156"/>
      <c r="E914" s="155"/>
      <c r="F914" s="155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</row>
    <row r="915" spans="1:26" ht="18.75" customHeight="1">
      <c r="A915" s="155"/>
      <c r="B915" s="155"/>
      <c r="C915" s="155"/>
      <c r="D915" s="156"/>
      <c r="E915" s="155"/>
      <c r="F915" s="155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</row>
    <row r="916" spans="1:26" ht="18.75" customHeight="1">
      <c r="A916" s="155"/>
      <c r="B916" s="155"/>
      <c r="C916" s="155"/>
      <c r="D916" s="156"/>
      <c r="E916" s="155"/>
      <c r="F916" s="155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</row>
    <row r="917" spans="1:26" ht="18.75" customHeight="1">
      <c r="A917" s="155"/>
      <c r="B917" s="155"/>
      <c r="C917" s="155"/>
      <c r="D917" s="156"/>
      <c r="E917" s="155"/>
      <c r="F917" s="155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</row>
    <row r="918" spans="1:26" ht="18.75" customHeight="1">
      <c r="A918" s="155"/>
      <c r="B918" s="155"/>
      <c r="C918" s="155"/>
      <c r="D918" s="156"/>
      <c r="E918" s="155"/>
      <c r="F918" s="155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</row>
    <row r="919" spans="1:26" ht="18.75" customHeight="1">
      <c r="A919" s="155"/>
      <c r="B919" s="155"/>
      <c r="C919" s="155"/>
      <c r="D919" s="156"/>
      <c r="E919" s="155"/>
      <c r="F919" s="155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</row>
    <row r="920" spans="1:26" ht="18.75" customHeight="1">
      <c r="A920" s="155"/>
      <c r="B920" s="155"/>
      <c r="C920" s="155"/>
      <c r="D920" s="156"/>
      <c r="E920" s="155"/>
      <c r="F920" s="155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</row>
    <row r="921" spans="1:26" ht="18.75" customHeight="1">
      <c r="A921" s="155"/>
      <c r="B921" s="155"/>
      <c r="C921" s="155"/>
      <c r="D921" s="156"/>
      <c r="E921" s="155"/>
      <c r="F921" s="155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</row>
    <row r="922" spans="1:26" ht="18.75" customHeight="1">
      <c r="A922" s="155"/>
      <c r="B922" s="155"/>
      <c r="C922" s="155"/>
      <c r="D922" s="156"/>
      <c r="E922" s="155"/>
      <c r="F922" s="155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</row>
    <row r="923" spans="1:26" ht="18.75" customHeight="1">
      <c r="A923" s="155"/>
      <c r="B923" s="155"/>
      <c r="C923" s="155"/>
      <c r="D923" s="156"/>
      <c r="E923" s="155"/>
      <c r="F923" s="155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</row>
    <row r="924" spans="1:26" ht="18.75" customHeight="1">
      <c r="A924" s="155"/>
      <c r="B924" s="155"/>
      <c r="C924" s="155"/>
      <c r="D924" s="156"/>
      <c r="E924" s="155"/>
      <c r="F924" s="155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</row>
    <row r="925" spans="1:26" ht="18.75" customHeight="1">
      <c r="A925" s="155"/>
      <c r="B925" s="155"/>
      <c r="C925" s="155"/>
      <c r="D925" s="156"/>
      <c r="E925" s="155"/>
      <c r="F925" s="155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</row>
    <row r="926" spans="1:26" ht="18.75" customHeight="1">
      <c r="A926" s="155"/>
      <c r="B926" s="155"/>
      <c r="C926" s="155"/>
      <c r="D926" s="156"/>
      <c r="E926" s="155"/>
      <c r="F926" s="155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</row>
    <row r="927" spans="1:26" ht="18.75" customHeight="1">
      <c r="A927" s="155"/>
      <c r="B927" s="155"/>
      <c r="C927" s="155"/>
      <c r="D927" s="156"/>
      <c r="E927" s="155"/>
      <c r="F927" s="155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</row>
    <row r="928" spans="1:26" ht="18.75" customHeight="1">
      <c r="A928" s="155"/>
      <c r="B928" s="155"/>
      <c r="C928" s="155"/>
      <c r="D928" s="156"/>
      <c r="E928" s="155"/>
      <c r="F928" s="155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</row>
    <row r="929" spans="1:26" ht="18.75" customHeight="1">
      <c r="A929" s="155"/>
      <c r="B929" s="155"/>
      <c r="C929" s="155"/>
      <c r="D929" s="156"/>
      <c r="E929" s="155"/>
      <c r="F929" s="155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</row>
    <row r="930" spans="1:26" ht="18.75" customHeight="1">
      <c r="A930" s="155"/>
      <c r="B930" s="155"/>
      <c r="C930" s="155"/>
      <c r="D930" s="156"/>
      <c r="E930" s="155"/>
      <c r="F930" s="155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</row>
    <row r="931" spans="1:26" ht="18.75" customHeight="1">
      <c r="A931" s="155"/>
      <c r="B931" s="155"/>
      <c r="C931" s="155"/>
      <c r="D931" s="156"/>
      <c r="E931" s="155"/>
      <c r="F931" s="155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</row>
    <row r="932" spans="1:26" ht="18.75" customHeight="1">
      <c r="A932" s="155"/>
      <c r="B932" s="155"/>
      <c r="C932" s="155"/>
      <c r="D932" s="156"/>
      <c r="E932" s="155"/>
      <c r="F932" s="155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</row>
    <row r="933" spans="1:26" ht="18.75" customHeight="1">
      <c r="A933" s="155"/>
      <c r="B933" s="155"/>
      <c r="C933" s="155"/>
      <c r="D933" s="156"/>
      <c r="E933" s="155"/>
      <c r="F933" s="155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</row>
    <row r="934" spans="1:26" ht="18.75" customHeight="1">
      <c r="A934" s="155"/>
      <c r="B934" s="155"/>
      <c r="C934" s="155"/>
      <c r="D934" s="156"/>
      <c r="E934" s="155"/>
      <c r="F934" s="155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</row>
    <row r="935" spans="1:26" ht="18.75" customHeight="1">
      <c r="A935" s="155"/>
      <c r="B935" s="155"/>
      <c r="C935" s="155"/>
      <c r="D935" s="156"/>
      <c r="E935" s="155"/>
      <c r="F935" s="155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</row>
    <row r="936" spans="1:26" ht="18.75" customHeight="1">
      <c r="A936" s="155"/>
      <c r="B936" s="155"/>
      <c r="C936" s="155"/>
      <c r="D936" s="156"/>
      <c r="E936" s="155"/>
      <c r="F936" s="155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</row>
    <row r="937" spans="1:26" ht="18.75" customHeight="1">
      <c r="A937" s="155"/>
      <c r="B937" s="155"/>
      <c r="C937" s="155"/>
      <c r="D937" s="156"/>
      <c r="E937" s="155"/>
      <c r="F937" s="155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</row>
    <row r="938" spans="1:26" ht="18.75" customHeight="1">
      <c r="A938" s="155"/>
      <c r="B938" s="155"/>
      <c r="C938" s="155"/>
      <c r="D938" s="156"/>
      <c r="E938" s="155"/>
      <c r="F938" s="155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</row>
    <row r="939" spans="1:26" ht="18.75" customHeight="1">
      <c r="A939" s="155"/>
      <c r="B939" s="155"/>
      <c r="C939" s="155"/>
      <c r="D939" s="156"/>
      <c r="E939" s="155"/>
      <c r="F939" s="155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</row>
    <row r="940" spans="1:26" ht="18.75" customHeight="1">
      <c r="A940" s="155"/>
      <c r="B940" s="155"/>
      <c r="C940" s="155"/>
      <c r="D940" s="156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</row>
    <row r="941" spans="1:26" ht="18.75" customHeight="1">
      <c r="A941" s="155"/>
      <c r="B941" s="155"/>
      <c r="C941" s="155"/>
      <c r="D941" s="156"/>
      <c r="E941" s="155"/>
      <c r="F941" s="155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</row>
    <row r="942" spans="1:26" ht="18.75" customHeight="1">
      <c r="A942" s="155"/>
      <c r="B942" s="155"/>
      <c r="C942" s="155"/>
      <c r="D942" s="156"/>
      <c r="E942" s="155"/>
      <c r="F942" s="155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</row>
    <row r="943" spans="1:26" ht="18.75" customHeight="1">
      <c r="A943" s="155"/>
      <c r="B943" s="155"/>
      <c r="C943" s="155"/>
      <c r="D943" s="156"/>
      <c r="E943" s="155"/>
      <c r="F943" s="155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</row>
    <row r="944" spans="1:26" ht="18.75" customHeight="1">
      <c r="A944" s="155"/>
      <c r="B944" s="155"/>
      <c r="C944" s="155"/>
      <c r="D944" s="156"/>
      <c r="E944" s="155"/>
      <c r="F944" s="155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</row>
    <row r="945" spans="1:26" ht="18.75" customHeight="1">
      <c r="A945" s="155"/>
      <c r="B945" s="155"/>
      <c r="C945" s="155"/>
      <c r="D945" s="156"/>
      <c r="E945" s="155"/>
      <c r="F945" s="155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</row>
    <row r="946" spans="1:26" ht="18.75" customHeight="1">
      <c r="A946" s="155"/>
      <c r="B946" s="155"/>
      <c r="C946" s="155"/>
      <c r="D946" s="156"/>
      <c r="E946" s="155"/>
      <c r="F946" s="155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</row>
    <row r="947" spans="1:26" ht="18.75" customHeight="1">
      <c r="A947" s="155"/>
      <c r="B947" s="155"/>
      <c r="C947" s="155"/>
      <c r="D947" s="156"/>
      <c r="E947" s="155"/>
      <c r="F947" s="155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</row>
    <row r="948" spans="1:26" ht="18.75" customHeight="1">
      <c r="A948" s="155"/>
      <c r="B948" s="155"/>
      <c r="C948" s="155"/>
      <c r="D948" s="156"/>
      <c r="E948" s="155"/>
      <c r="F948" s="155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</row>
    <row r="949" spans="1:26" ht="18.75" customHeight="1">
      <c r="A949" s="155"/>
      <c r="B949" s="155"/>
      <c r="C949" s="155"/>
      <c r="D949" s="156"/>
      <c r="E949" s="155"/>
      <c r="F949" s="155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</row>
    <row r="950" spans="1:26" ht="18.75" customHeight="1">
      <c r="A950" s="155"/>
      <c r="B950" s="155"/>
      <c r="C950" s="155"/>
      <c r="D950" s="156"/>
      <c r="E950" s="155"/>
      <c r="F950" s="155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</row>
    <row r="951" spans="1:26" ht="18.75" customHeight="1">
      <c r="A951" s="155"/>
      <c r="B951" s="155"/>
      <c r="C951" s="155"/>
      <c r="D951" s="156"/>
      <c r="E951" s="155"/>
      <c r="F951" s="155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</row>
    <row r="952" spans="1:26" ht="18.75" customHeight="1">
      <c r="A952" s="155"/>
      <c r="B952" s="155"/>
      <c r="C952" s="155"/>
      <c r="D952" s="156"/>
      <c r="E952" s="155"/>
      <c r="F952" s="155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</row>
    <row r="953" spans="1:26" ht="18.75" customHeight="1">
      <c r="A953" s="155"/>
      <c r="B953" s="155"/>
      <c r="C953" s="155"/>
      <c r="D953" s="156"/>
      <c r="E953" s="155"/>
      <c r="F953" s="155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</row>
    <row r="954" spans="1:26" ht="18.75" customHeight="1">
      <c r="A954" s="155"/>
      <c r="B954" s="155"/>
      <c r="C954" s="155"/>
      <c r="D954" s="156"/>
      <c r="E954" s="155"/>
      <c r="F954" s="155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</row>
    <row r="955" spans="1:26" ht="18.75" customHeight="1">
      <c r="A955" s="155"/>
      <c r="B955" s="155"/>
      <c r="C955" s="155"/>
      <c r="D955" s="156"/>
      <c r="E955" s="155"/>
      <c r="F955" s="155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</row>
    <row r="956" spans="1:26" ht="18.75" customHeight="1">
      <c r="A956" s="155"/>
      <c r="B956" s="155"/>
      <c r="C956" s="155"/>
      <c r="D956" s="156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</row>
    <row r="957" spans="1:26" ht="18.75" customHeight="1">
      <c r="A957" s="155"/>
      <c r="B957" s="155"/>
      <c r="C957" s="155"/>
      <c r="D957" s="156"/>
      <c r="E957" s="155"/>
      <c r="F957" s="155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</row>
    <row r="958" spans="1:26" ht="18.75" customHeight="1">
      <c r="A958" s="155"/>
      <c r="B958" s="155"/>
      <c r="C958" s="155"/>
      <c r="D958" s="156"/>
      <c r="E958" s="155"/>
      <c r="F958" s="155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</row>
    <row r="959" spans="1:26" ht="18.75" customHeight="1">
      <c r="A959" s="155"/>
      <c r="B959" s="155"/>
      <c r="C959" s="155"/>
      <c r="D959" s="156"/>
      <c r="E959" s="155"/>
      <c r="F959" s="155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</row>
    <row r="960" spans="1:26" ht="18.75" customHeight="1">
      <c r="A960" s="155"/>
      <c r="B960" s="155"/>
      <c r="C960" s="155"/>
      <c r="D960" s="156"/>
      <c r="E960" s="155"/>
      <c r="F960" s="155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</row>
    <row r="961" spans="1:26" ht="18.75" customHeight="1">
      <c r="A961" s="155"/>
      <c r="B961" s="155"/>
      <c r="C961" s="155"/>
      <c r="D961" s="156"/>
      <c r="E961" s="155"/>
      <c r="F961" s="155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</row>
    <row r="962" spans="1:26" ht="18.75" customHeight="1">
      <c r="A962" s="155"/>
      <c r="B962" s="155"/>
      <c r="C962" s="155"/>
      <c r="D962" s="156"/>
      <c r="E962" s="155"/>
      <c r="F962" s="155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</row>
    <row r="963" spans="1:26" ht="18.75" customHeight="1">
      <c r="A963" s="155"/>
      <c r="B963" s="155"/>
      <c r="C963" s="155"/>
      <c r="D963" s="156"/>
      <c r="E963" s="155"/>
      <c r="F963" s="155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</row>
    <row r="964" spans="1:26" ht="18.75" customHeight="1">
      <c r="A964" s="155"/>
      <c r="B964" s="155"/>
      <c r="C964" s="155"/>
      <c r="D964" s="156"/>
      <c r="E964" s="155"/>
      <c r="F964" s="155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</row>
    <row r="965" spans="1:26" ht="18.75" customHeight="1">
      <c r="A965" s="155"/>
      <c r="B965" s="155"/>
      <c r="C965" s="155"/>
      <c r="D965" s="156"/>
      <c r="E965" s="155"/>
      <c r="F965" s="155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</row>
    <row r="966" spans="1:26" ht="18.75" customHeight="1">
      <c r="A966" s="155"/>
      <c r="B966" s="155"/>
      <c r="C966" s="155"/>
      <c r="D966" s="156"/>
      <c r="E966" s="155"/>
      <c r="F966" s="155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</row>
    <row r="967" spans="1:26" ht="18.75" customHeight="1">
      <c r="A967" s="155"/>
      <c r="B967" s="155"/>
      <c r="C967" s="155"/>
      <c r="D967" s="156"/>
      <c r="E967" s="155"/>
      <c r="F967" s="155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</row>
    <row r="968" spans="1:26" ht="18.75" customHeight="1">
      <c r="A968" s="155"/>
      <c r="B968" s="155"/>
      <c r="C968" s="155"/>
      <c r="D968" s="156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</row>
    <row r="969" spans="1:26" ht="18.75" customHeight="1">
      <c r="A969" s="155"/>
      <c r="B969" s="155"/>
      <c r="C969" s="155"/>
      <c r="D969" s="156"/>
      <c r="E969" s="155"/>
      <c r="F969" s="155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</row>
    <row r="970" spans="1:26" ht="18.75" customHeight="1">
      <c r="A970" s="155"/>
      <c r="B970" s="155"/>
      <c r="C970" s="155"/>
      <c r="D970" s="156"/>
      <c r="E970" s="155"/>
      <c r="F970" s="155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</row>
    <row r="971" spans="1:26" ht="18.75" customHeight="1">
      <c r="A971" s="155"/>
      <c r="B971" s="155"/>
      <c r="C971" s="155"/>
      <c r="D971" s="156"/>
      <c r="E971" s="155"/>
      <c r="F971" s="155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</row>
    <row r="972" spans="1:26" ht="18.75" customHeight="1">
      <c r="A972" s="155"/>
      <c r="B972" s="155"/>
      <c r="C972" s="155"/>
      <c r="D972" s="156"/>
      <c r="E972" s="155"/>
      <c r="F972" s="155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</row>
    <row r="973" spans="1:26" ht="18.75" customHeight="1">
      <c r="A973" s="155"/>
      <c r="B973" s="155"/>
      <c r="C973" s="155"/>
      <c r="D973" s="156"/>
      <c r="E973" s="155"/>
      <c r="F973" s="155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</row>
    <row r="974" spans="1:26" ht="18.75" customHeight="1">
      <c r="A974" s="155"/>
      <c r="B974" s="155"/>
      <c r="C974" s="155"/>
      <c r="D974" s="156"/>
      <c r="E974" s="155"/>
      <c r="F974" s="155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</row>
    <row r="975" spans="1:26" ht="18.75" customHeight="1">
      <c r="A975" s="155"/>
      <c r="B975" s="155"/>
      <c r="C975" s="155"/>
      <c r="D975" s="156"/>
      <c r="E975" s="155"/>
      <c r="F975" s="155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</row>
    <row r="976" spans="1:26" ht="18.75" customHeight="1">
      <c r="A976" s="155"/>
      <c r="B976" s="155"/>
      <c r="C976" s="155"/>
      <c r="D976" s="156"/>
      <c r="E976" s="155"/>
      <c r="F976" s="155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</row>
    <row r="977" spans="1:26" ht="18.75" customHeight="1">
      <c r="A977" s="155"/>
      <c r="B977" s="155"/>
      <c r="C977" s="155"/>
      <c r="D977" s="156"/>
      <c r="E977" s="155"/>
      <c r="F977" s="155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</row>
    <row r="978" spans="1:26" ht="18.75" customHeight="1">
      <c r="A978" s="155"/>
      <c r="B978" s="155"/>
      <c r="C978" s="155"/>
      <c r="D978" s="156"/>
      <c r="E978" s="155"/>
      <c r="F978" s="155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</row>
    <row r="979" spans="1:26" ht="18.75" customHeight="1">
      <c r="A979" s="155"/>
      <c r="B979" s="155"/>
      <c r="C979" s="155"/>
      <c r="D979" s="156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</row>
    <row r="980" spans="1:26" ht="18.75" customHeight="1">
      <c r="A980" s="155"/>
      <c r="B980" s="155"/>
      <c r="C980" s="155"/>
      <c r="D980" s="156"/>
      <c r="E980" s="155"/>
      <c r="F980" s="155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</row>
    <row r="981" spans="1:26" ht="18.75" customHeight="1">
      <c r="A981" s="155"/>
      <c r="B981" s="155"/>
      <c r="C981" s="155"/>
      <c r="D981" s="156"/>
      <c r="E981" s="155"/>
      <c r="F981" s="155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</row>
    <row r="982" spans="1:26" ht="18.75" customHeight="1">
      <c r="A982" s="155"/>
      <c r="B982" s="155"/>
      <c r="C982" s="155"/>
      <c r="D982" s="156"/>
      <c r="E982" s="155"/>
      <c r="F982" s="155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</row>
    <row r="983" spans="1:26" ht="18.75" customHeight="1">
      <c r="A983" s="155"/>
      <c r="B983" s="155"/>
      <c r="C983" s="155"/>
      <c r="D983" s="156"/>
      <c r="E983" s="155"/>
      <c r="F983" s="155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</row>
    <row r="984" spans="1:26" ht="18.75" customHeight="1">
      <c r="A984" s="155"/>
      <c r="B984" s="155"/>
      <c r="C984" s="155"/>
      <c r="D984" s="156"/>
      <c r="E984" s="155"/>
      <c r="F984" s="155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</row>
    <row r="985" spans="1:26" ht="18.75" customHeight="1">
      <c r="A985" s="155"/>
      <c r="B985" s="155"/>
      <c r="C985" s="155"/>
      <c r="D985" s="156"/>
      <c r="E985" s="155"/>
      <c r="F985" s="155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</row>
    <row r="986" spans="1:26" ht="18.75" customHeight="1">
      <c r="A986" s="155"/>
      <c r="B986" s="155"/>
      <c r="C986" s="155"/>
      <c r="D986" s="156"/>
      <c r="E986" s="155"/>
      <c r="F986" s="155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</row>
    <row r="987" spans="1:26" ht="18.75" customHeight="1">
      <c r="A987" s="155"/>
      <c r="B987" s="155"/>
      <c r="C987" s="155"/>
      <c r="D987" s="156"/>
      <c r="E987" s="155"/>
      <c r="F987" s="155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  <c r="Z987" s="155"/>
    </row>
    <row r="988" spans="1:26" ht="18.75" customHeight="1">
      <c r="A988" s="155"/>
      <c r="B988" s="155"/>
      <c r="C988" s="155"/>
      <c r="D988" s="156"/>
      <c r="E988" s="155"/>
      <c r="F988" s="155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  <c r="Z988" s="155"/>
    </row>
    <row r="989" spans="1:26" ht="18.75" customHeight="1">
      <c r="A989" s="155"/>
      <c r="B989" s="155"/>
      <c r="C989" s="155"/>
      <c r="D989" s="156"/>
      <c r="E989" s="155"/>
      <c r="F989" s="155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5"/>
      <c r="T989" s="155"/>
      <c r="U989" s="155"/>
      <c r="V989" s="155"/>
      <c r="W989" s="155"/>
      <c r="X989" s="155"/>
      <c r="Y989" s="155"/>
      <c r="Z989" s="155"/>
    </row>
    <row r="990" spans="1:26" ht="18.75" customHeight="1">
      <c r="A990" s="155"/>
      <c r="B990" s="155"/>
      <c r="C990" s="155"/>
      <c r="D990" s="156"/>
      <c r="E990" s="155"/>
      <c r="F990" s="155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  <c r="Z990" s="155"/>
    </row>
    <row r="991" spans="1:26" ht="18.75" customHeight="1">
      <c r="A991" s="155"/>
      <c r="B991" s="155"/>
      <c r="C991" s="155"/>
      <c r="D991" s="156"/>
      <c r="E991" s="155"/>
      <c r="F991" s="155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  <c r="Z991" s="155"/>
    </row>
    <row r="992" spans="1:26" ht="18.75" customHeight="1">
      <c r="A992" s="155"/>
      <c r="B992" s="155"/>
      <c r="C992" s="155"/>
      <c r="D992" s="156"/>
      <c r="E992" s="155"/>
      <c r="F992" s="155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  <c r="Z992" s="155"/>
    </row>
    <row r="993" spans="1:26" ht="18.75" customHeight="1">
      <c r="A993" s="155"/>
      <c r="B993" s="155"/>
      <c r="C993" s="155"/>
      <c r="D993" s="156"/>
      <c r="E993" s="155"/>
      <c r="F993" s="155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  <c r="Z993" s="155"/>
    </row>
    <row r="994" spans="1:26" ht="18.75" customHeight="1">
      <c r="A994" s="155"/>
      <c r="B994" s="155"/>
      <c r="C994" s="155"/>
      <c r="D994" s="156"/>
      <c r="E994" s="155"/>
      <c r="F994" s="155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  <c r="Z994" s="155"/>
    </row>
    <row r="995" spans="1:26" ht="18.75" customHeight="1">
      <c r="A995" s="155"/>
      <c r="B995" s="155"/>
      <c r="C995" s="155"/>
      <c r="D995" s="156"/>
      <c r="E995" s="155"/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</row>
    <row r="996" spans="1:26" ht="18.75" customHeight="1">
      <c r="A996" s="155"/>
      <c r="B996" s="155"/>
      <c r="C996" s="155"/>
      <c r="D996" s="156"/>
      <c r="E996" s="155"/>
      <c r="F996" s="155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  <c r="Z996" s="155"/>
    </row>
    <row r="997" spans="1:26" ht="18.75" customHeight="1">
      <c r="A997" s="155"/>
      <c r="B997" s="155"/>
      <c r="C997" s="155"/>
      <c r="D997" s="156"/>
      <c r="E997" s="155"/>
      <c r="F997" s="155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  <c r="Z997" s="155"/>
    </row>
    <row r="998" spans="1:26" ht="18.75" customHeight="1">
      <c r="A998" s="155"/>
      <c r="B998" s="155"/>
      <c r="C998" s="155"/>
      <c r="D998" s="156"/>
      <c r="E998" s="155"/>
      <c r="F998" s="155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  <c r="Z998" s="155"/>
    </row>
    <row r="999" spans="1:26" ht="18.75" customHeight="1">
      <c r="A999" s="155"/>
      <c r="B999" s="155"/>
      <c r="C999" s="155"/>
      <c r="D999" s="156"/>
      <c r="E999" s="155"/>
      <c r="F999" s="155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  <c r="Z999" s="155"/>
    </row>
    <row r="1000" spans="1:26" ht="18.75" customHeight="1">
      <c r="A1000" s="155"/>
      <c r="B1000" s="155"/>
      <c r="C1000" s="155"/>
      <c r="D1000" s="156"/>
      <c r="E1000" s="155"/>
      <c r="F1000" s="155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55"/>
      <c r="Z1000" s="155"/>
    </row>
  </sheetData>
  <mergeCells count="14">
    <mergeCell ref="C69:G69"/>
    <mergeCell ref="C92:G92"/>
    <mergeCell ref="E27:G27"/>
    <mergeCell ref="E28:G28"/>
    <mergeCell ref="E31:G31"/>
    <mergeCell ref="C36:G36"/>
    <mergeCell ref="C48:G48"/>
    <mergeCell ref="C61:G61"/>
    <mergeCell ref="E26:G26"/>
    <mergeCell ref="C21:G21"/>
    <mergeCell ref="I21:J21"/>
    <mergeCell ref="L21:M21"/>
    <mergeCell ref="E23:G23"/>
    <mergeCell ref="E24:G24"/>
  </mergeCells>
  <phoneticPr fontId="42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B1" zoomScale="82" zoomScaleNormal="82" zoomScalePageLayoutView="82" workbookViewId="0">
      <selection activeCell="C5" sqref="C5"/>
    </sheetView>
  </sheetViews>
  <sheetFormatPr defaultColWidth="15.1796875" defaultRowHeight="15" customHeight="1"/>
  <cols>
    <col min="1" max="1" width="8" hidden="1" customWidth="1"/>
    <col min="2" max="2" width="5.6328125" customWidth="1"/>
    <col min="3" max="3" width="36.81640625" customWidth="1"/>
    <col min="4" max="4" width="30.6328125" style="87" customWidth="1"/>
    <col min="5" max="6" width="17" customWidth="1"/>
    <col min="7" max="7" width="74.453125" customWidth="1"/>
    <col min="8" max="8" width="13" customWidth="1"/>
    <col min="9" max="9" width="30.6328125" customWidth="1"/>
    <col min="10" max="10" width="24.1796875" customWidth="1"/>
    <col min="11" max="11" width="15.1796875" customWidth="1"/>
    <col min="12" max="12" width="45.6328125" customWidth="1"/>
    <col min="13" max="13" width="21.6328125" customWidth="1"/>
    <col min="14" max="14" width="15.1796875" customWidth="1"/>
    <col min="15" max="26" width="9.36328125" customWidth="1"/>
  </cols>
  <sheetData>
    <row r="1" spans="1:26" ht="18.75" customHeight="1">
      <c r="A1" s="1"/>
      <c r="B1" s="1"/>
      <c r="C1" s="24"/>
      <c r="D1" s="73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1"/>
      <c r="C2" s="24"/>
      <c r="D2" s="73"/>
      <c r="E2" s="24"/>
      <c r="F2" s="24"/>
      <c r="G2" s="2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"/>
      <c r="B3" s="1"/>
      <c r="C3" s="25"/>
      <c r="D3" s="74"/>
      <c r="E3" s="26"/>
      <c r="F3" s="26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"/>
      <c r="B4" s="1"/>
      <c r="C4" s="28" t="s">
        <v>0</v>
      </c>
      <c r="D4" s="73"/>
      <c r="E4" s="24"/>
      <c r="F4" s="24"/>
      <c r="G4" s="2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"/>
      <c r="B5" s="1"/>
      <c r="C5" s="289" t="s">
        <v>1</v>
      </c>
      <c r="D5" s="73"/>
      <c r="E5" s="24"/>
      <c r="F5" s="24"/>
      <c r="G5" s="2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/>
      <c r="B6" s="1"/>
      <c r="C6" s="28" t="s">
        <v>2</v>
      </c>
      <c r="D6" s="73"/>
      <c r="E6" s="24"/>
      <c r="F6" s="24"/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1"/>
      <c r="C7" s="28"/>
      <c r="D7" s="73"/>
      <c r="E7" s="24"/>
      <c r="F7" s="24"/>
      <c r="G7" s="2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30" t="s">
        <v>78</v>
      </c>
      <c r="D8" s="73"/>
      <c r="E8" s="24"/>
      <c r="F8" s="24"/>
      <c r="G8" s="2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1"/>
      <c r="B9" s="1"/>
      <c r="C9" s="30" t="s">
        <v>79</v>
      </c>
      <c r="D9" s="73"/>
      <c r="E9" s="24"/>
      <c r="F9" s="24"/>
      <c r="G9" s="2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"/>
      <c r="B10" s="1"/>
      <c r="C10" s="28"/>
      <c r="D10" s="73"/>
      <c r="E10" s="24"/>
      <c r="F10" s="24"/>
      <c r="G10" s="2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1"/>
      <c r="C11" s="28" t="s">
        <v>3</v>
      </c>
      <c r="D11" s="73"/>
      <c r="E11" s="24"/>
      <c r="F11" s="24"/>
      <c r="G11" s="2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1"/>
      <c r="C12" s="28"/>
      <c r="D12" s="73"/>
      <c r="E12" s="24"/>
      <c r="F12" s="24"/>
      <c r="G12" s="2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1"/>
      <c r="C13" s="28"/>
      <c r="D13" s="73"/>
      <c r="E13" s="24"/>
      <c r="F13" s="24"/>
      <c r="G13" s="2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1"/>
      <c r="C14" s="28"/>
      <c r="D14" s="73"/>
      <c r="E14" s="24"/>
      <c r="F14" s="24"/>
      <c r="G14" s="2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1"/>
      <c r="C15" s="31"/>
      <c r="D15" s="75"/>
      <c r="E15" s="32"/>
      <c r="F15" s="32"/>
      <c r="G15" s="3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"/>
      <c r="B16" s="1"/>
      <c r="C16" s="24"/>
      <c r="D16" s="73"/>
      <c r="E16" s="24"/>
      <c r="F16" s="24"/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1"/>
      <c r="B17" s="1"/>
      <c r="C17" s="24"/>
      <c r="D17" s="73"/>
      <c r="E17" s="24"/>
      <c r="F17" s="24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"/>
      <c r="B18" s="1"/>
      <c r="C18" s="24"/>
      <c r="D18" s="73"/>
      <c r="E18" s="24"/>
      <c r="F18" s="24"/>
      <c r="G18" s="2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2"/>
      <c r="C19" s="34"/>
      <c r="D19" s="65"/>
      <c r="E19" s="34"/>
      <c r="F19" s="34"/>
      <c r="G19" s="34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2"/>
      <c r="C20" s="34"/>
      <c r="D20" s="65"/>
      <c r="E20" s="34"/>
      <c r="F20" s="34"/>
      <c r="G20" s="34"/>
      <c r="H20" s="2"/>
      <c r="I20" s="3"/>
      <c r="J20" s="3"/>
      <c r="K20" s="2"/>
      <c r="L20" s="3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5"/>
      <c r="C21" s="307" t="s">
        <v>4</v>
      </c>
      <c r="D21" s="305"/>
      <c r="E21" s="305"/>
      <c r="F21" s="305"/>
      <c r="G21" s="306"/>
      <c r="H21" s="6"/>
      <c r="I21" s="308" t="s">
        <v>5</v>
      </c>
      <c r="J21" s="306"/>
      <c r="K21" s="34"/>
      <c r="L21" s="308" t="s">
        <v>6</v>
      </c>
      <c r="M21" s="306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5"/>
      <c r="C22" s="99"/>
      <c r="D22" s="108"/>
      <c r="E22" s="103"/>
      <c r="F22" s="104"/>
      <c r="G22" s="105"/>
      <c r="H22" s="6"/>
      <c r="I22" s="144" t="s">
        <v>7</v>
      </c>
      <c r="J22" s="145">
        <v>335</v>
      </c>
      <c r="K22" s="34"/>
      <c r="L22" s="144" t="s">
        <v>8</v>
      </c>
      <c r="M22" s="148">
        <f>D27</f>
        <v>3.5</v>
      </c>
      <c r="N22" s="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5"/>
      <c r="C23" s="100"/>
      <c r="D23" s="109"/>
      <c r="E23" s="312" t="s">
        <v>9</v>
      </c>
      <c r="F23" s="313"/>
      <c r="G23" s="314"/>
      <c r="H23" s="8"/>
      <c r="I23" s="146" t="s">
        <v>10</v>
      </c>
      <c r="J23" s="147">
        <v>210</v>
      </c>
      <c r="K23" s="34"/>
      <c r="L23" s="149" t="s">
        <v>11</v>
      </c>
      <c r="M23" s="150">
        <f>D64</f>
        <v>5.85</v>
      </c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"/>
      <c r="B24" s="5"/>
      <c r="C24" s="101" t="s">
        <v>80</v>
      </c>
      <c r="D24" s="110">
        <v>1000</v>
      </c>
      <c r="E24" s="309" t="s">
        <v>12</v>
      </c>
      <c r="F24" s="310"/>
      <c r="G24" s="311"/>
      <c r="H24" s="8"/>
      <c r="I24" s="152" t="s">
        <v>13</v>
      </c>
      <c r="J24" s="153">
        <f>J22/J23</f>
        <v>1.5952380952380953</v>
      </c>
      <c r="K24" s="34"/>
      <c r="L24" s="149" t="s">
        <v>14</v>
      </c>
      <c r="M24" s="151">
        <v>4</v>
      </c>
      <c r="N24" s="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5"/>
      <c r="C25" s="101" t="s">
        <v>81</v>
      </c>
      <c r="D25" s="110">
        <v>335</v>
      </c>
      <c r="E25" s="106"/>
      <c r="F25" s="35"/>
      <c r="G25" s="107"/>
      <c r="H25" s="9"/>
      <c r="I25" s="34"/>
      <c r="J25" s="34"/>
      <c r="K25" s="34"/>
      <c r="L25" s="149" t="s">
        <v>15</v>
      </c>
      <c r="M25" s="151">
        <v>2.99</v>
      </c>
      <c r="N25" s="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"/>
      <c r="B26" s="5"/>
      <c r="C26" s="101" t="s">
        <v>82</v>
      </c>
      <c r="D26" s="111">
        <v>19.989999999999998</v>
      </c>
      <c r="E26" s="309" t="s">
        <v>16</v>
      </c>
      <c r="F26" s="310"/>
      <c r="G26" s="311"/>
      <c r="H26" s="9"/>
      <c r="I26" s="34"/>
      <c r="J26" s="34"/>
      <c r="K26" s="34"/>
      <c r="L26" s="154" t="s">
        <v>17</v>
      </c>
      <c r="M26" s="153">
        <f>-(M25-M22-M23-M24)</f>
        <v>10.36</v>
      </c>
      <c r="N26" s="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5"/>
      <c r="C27" s="101" t="s">
        <v>18</v>
      </c>
      <c r="D27" s="112">
        <f>D49/D24</f>
        <v>3.5</v>
      </c>
      <c r="E27" s="309" t="s">
        <v>19</v>
      </c>
      <c r="F27" s="310"/>
      <c r="G27" s="311"/>
      <c r="H27" s="9"/>
      <c r="I27" s="24"/>
      <c r="J27" s="24"/>
      <c r="K27" s="24"/>
      <c r="L27" s="24"/>
      <c r="M27" s="24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5" customHeight="1">
      <c r="A28" s="1"/>
      <c r="B28" s="5"/>
      <c r="C28" s="101" t="s">
        <v>20</v>
      </c>
      <c r="D28" s="113">
        <v>5.85</v>
      </c>
      <c r="E28" s="309" t="s">
        <v>21</v>
      </c>
      <c r="F28" s="310"/>
      <c r="G28" s="311"/>
      <c r="H28" s="9"/>
      <c r="I28" s="1"/>
      <c r="J28" s="1"/>
      <c r="K28" s="1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" customHeight="1">
      <c r="A29" s="1"/>
      <c r="B29" s="5"/>
      <c r="C29" s="101" t="s">
        <v>22</v>
      </c>
      <c r="D29" s="110">
        <v>20</v>
      </c>
      <c r="E29" s="106"/>
      <c r="F29" s="35"/>
      <c r="G29" s="107"/>
      <c r="H29" s="7"/>
      <c r="I29" s="1"/>
      <c r="J29" s="1"/>
      <c r="K29" s="1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5"/>
      <c r="C30" s="101"/>
      <c r="D30" s="114"/>
      <c r="E30" s="106"/>
      <c r="F30" s="35"/>
      <c r="G30" s="107"/>
      <c r="H30" s="9"/>
      <c r="I30" s="2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5"/>
      <c r="C31" s="102" t="s">
        <v>23</v>
      </c>
      <c r="D31" s="115">
        <f>(D56)/D24</f>
        <v>5.8849999999999998</v>
      </c>
      <c r="E31" s="315" t="s">
        <v>24</v>
      </c>
      <c r="F31" s="316"/>
      <c r="G31" s="317"/>
      <c r="H31" s="7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34"/>
      <c r="D32" s="65"/>
      <c r="E32" s="34"/>
      <c r="F32" s="34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34"/>
      <c r="D33" s="65"/>
      <c r="E33" s="36"/>
      <c r="F33" s="36"/>
      <c r="G33" s="3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1"/>
      <c r="B34" s="1"/>
      <c r="C34" s="34"/>
      <c r="D34" s="65"/>
      <c r="E34" s="36"/>
      <c r="F34" s="36"/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24"/>
      <c r="D35" s="73"/>
      <c r="E35" s="24"/>
      <c r="F35" s="24"/>
      <c r="G35" s="2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1"/>
      <c r="B36" s="11"/>
      <c r="C36" s="307" t="s">
        <v>25</v>
      </c>
      <c r="D36" s="305"/>
      <c r="E36" s="305"/>
      <c r="F36" s="305"/>
      <c r="G36" s="306"/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1"/>
      <c r="C37" s="96" t="s">
        <v>26</v>
      </c>
      <c r="D37" s="120">
        <v>300</v>
      </c>
      <c r="E37" s="88" t="s">
        <v>27</v>
      </c>
      <c r="F37" s="89"/>
      <c r="G37" s="90"/>
      <c r="H37" s="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1"/>
      <c r="C38" s="97" t="s">
        <v>28</v>
      </c>
      <c r="D38" s="121">
        <v>50</v>
      </c>
      <c r="E38" s="91" t="s">
        <v>29</v>
      </c>
      <c r="F38" s="24"/>
      <c r="G38" s="92"/>
      <c r="H38" s="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1"/>
      <c r="C39" s="97" t="s">
        <v>30</v>
      </c>
      <c r="D39" s="121">
        <v>250</v>
      </c>
      <c r="E39" s="91" t="s">
        <v>31</v>
      </c>
      <c r="F39" s="24"/>
      <c r="G39" s="92"/>
      <c r="H39" s="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1"/>
      <c r="C40" s="97" t="s">
        <v>32</v>
      </c>
      <c r="D40" s="121"/>
      <c r="E40" s="91"/>
      <c r="F40" s="24"/>
      <c r="G40" s="92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1"/>
      <c r="C41" s="97" t="s">
        <v>33</v>
      </c>
      <c r="D41" s="121">
        <v>10</v>
      </c>
      <c r="E41" s="91" t="s">
        <v>34</v>
      </c>
      <c r="F41" s="24"/>
      <c r="G41" s="92"/>
      <c r="H41" s="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1"/>
      <c r="C42" s="98" t="s">
        <v>35</v>
      </c>
      <c r="D42" s="121">
        <v>25</v>
      </c>
      <c r="E42" s="93"/>
      <c r="F42" s="94"/>
      <c r="G42" s="95"/>
      <c r="H42" s="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1"/>
      <c r="C43" s="119" t="s">
        <v>36</v>
      </c>
      <c r="D43" s="122">
        <f>SUM(D37:D42)</f>
        <v>635</v>
      </c>
      <c r="E43" s="116"/>
      <c r="F43" s="117"/>
      <c r="G43" s="118"/>
      <c r="H43" s="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38"/>
      <c r="D44" s="76"/>
      <c r="E44" s="38"/>
      <c r="F44" s="38"/>
      <c r="G44" s="3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38"/>
      <c r="D45" s="76"/>
      <c r="E45" s="38"/>
      <c r="F45" s="38"/>
      <c r="G45" s="3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24"/>
      <c r="D46" s="73"/>
      <c r="E46" s="24"/>
      <c r="F46" s="24"/>
      <c r="G46" s="2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24"/>
      <c r="D47" s="73"/>
      <c r="E47" s="24"/>
      <c r="F47" s="24"/>
      <c r="G47" s="2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1"/>
      <c r="B48" s="11"/>
      <c r="C48" s="307" t="s">
        <v>37</v>
      </c>
      <c r="D48" s="305"/>
      <c r="E48" s="305"/>
      <c r="F48" s="305"/>
      <c r="G48" s="306"/>
      <c r="H48" s="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1"/>
      <c r="C49" s="96" t="s">
        <v>18</v>
      </c>
      <c r="D49" s="125">
        <v>3500</v>
      </c>
      <c r="E49" s="88" t="s">
        <v>38</v>
      </c>
      <c r="F49" s="89"/>
      <c r="G49" s="90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1"/>
      <c r="C50" s="97" t="s">
        <v>39</v>
      </c>
      <c r="D50" s="126"/>
      <c r="E50" s="91"/>
      <c r="F50" s="24"/>
      <c r="G50" s="9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1"/>
      <c r="C51" s="123" t="s">
        <v>40</v>
      </c>
      <c r="D51" s="126">
        <v>1400</v>
      </c>
      <c r="E51" s="91" t="s">
        <v>41</v>
      </c>
      <c r="F51" s="24"/>
      <c r="G51" s="92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1"/>
      <c r="C52" s="97" t="s">
        <v>42</v>
      </c>
      <c r="D52" s="126">
        <v>900</v>
      </c>
      <c r="E52" s="91" t="s">
        <v>43</v>
      </c>
      <c r="F52" s="24"/>
      <c r="G52" s="92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1"/>
      <c r="C53" s="97" t="s">
        <v>44</v>
      </c>
      <c r="D53" s="126"/>
      <c r="E53" s="91" t="s">
        <v>45</v>
      </c>
      <c r="F53" s="24"/>
      <c r="G53" s="92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1"/>
      <c r="C54" s="97" t="s">
        <v>33</v>
      </c>
      <c r="D54" s="126">
        <v>30</v>
      </c>
      <c r="E54" s="91"/>
      <c r="F54" s="24"/>
      <c r="G54" s="92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1"/>
      <c r="C55" s="97" t="s">
        <v>35</v>
      </c>
      <c r="D55" s="126">
        <v>55</v>
      </c>
      <c r="E55" s="91"/>
      <c r="F55" s="24"/>
      <c r="G55" s="92"/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1"/>
      <c r="C56" s="124" t="s">
        <v>46</v>
      </c>
      <c r="D56" s="122">
        <f>SUM(D49:D55)</f>
        <v>5885</v>
      </c>
      <c r="E56" s="127"/>
      <c r="F56" s="128"/>
      <c r="G56" s="129"/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40"/>
      <c r="D57" s="73"/>
      <c r="E57" s="24"/>
      <c r="F57" s="24"/>
      <c r="G57" s="2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40"/>
      <c r="D58" s="73"/>
      <c r="E58" s="24"/>
      <c r="F58" s="24"/>
      <c r="G58" s="2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40"/>
      <c r="D59" s="73"/>
      <c r="E59" s="24"/>
      <c r="F59" s="24"/>
      <c r="G59" s="2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24"/>
      <c r="D60" s="73"/>
      <c r="E60" s="24"/>
      <c r="F60" s="24"/>
      <c r="G60" s="2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 customHeight="1">
      <c r="A61" s="1"/>
      <c r="B61" s="11"/>
      <c r="C61" s="307" t="s">
        <v>47</v>
      </c>
      <c r="D61" s="305"/>
      <c r="E61" s="305"/>
      <c r="F61" s="305"/>
      <c r="G61" s="306"/>
      <c r="H61" s="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1"/>
      <c r="C62" s="96" t="s">
        <v>5</v>
      </c>
      <c r="D62" s="130">
        <f>J24</f>
        <v>1.5952380952380953</v>
      </c>
      <c r="E62" s="88" t="s">
        <v>48</v>
      </c>
      <c r="F62" s="89"/>
      <c r="G62" s="90"/>
      <c r="H62" s="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1"/>
      <c r="C63" s="97" t="s">
        <v>49</v>
      </c>
      <c r="D63" s="131">
        <f>M26</f>
        <v>10.36</v>
      </c>
      <c r="E63" s="91" t="s">
        <v>50</v>
      </c>
      <c r="F63" s="24"/>
      <c r="G63" s="92"/>
      <c r="H63" s="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1"/>
      <c r="C64" s="98" t="s">
        <v>51</v>
      </c>
      <c r="D64" s="132">
        <f>D28</f>
        <v>5.85</v>
      </c>
      <c r="E64" s="93"/>
      <c r="F64" s="94"/>
      <c r="G64" s="95"/>
      <c r="H64" s="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24"/>
      <c r="D65" s="73"/>
      <c r="E65" s="41"/>
      <c r="F65" s="41"/>
      <c r="G65" s="2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24"/>
      <c r="D66" s="73"/>
      <c r="E66" s="24"/>
      <c r="F66" s="24"/>
      <c r="G66" s="2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24"/>
      <c r="D67" s="73"/>
      <c r="E67" s="24"/>
      <c r="F67" s="24"/>
      <c r="G67" s="24"/>
      <c r="H67" s="1"/>
      <c r="I67" s="1"/>
      <c r="J67" s="1"/>
      <c r="K67" s="1"/>
      <c r="L67" s="1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24"/>
      <c r="D68" s="77"/>
      <c r="E68" s="42"/>
      <c r="F68" s="42"/>
      <c r="G68" s="24"/>
      <c r="H68" s="1"/>
      <c r="I68" s="1"/>
      <c r="J68" s="1"/>
      <c r="K68" s="1"/>
      <c r="L68" s="1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 customHeight="1">
      <c r="A69" s="1"/>
      <c r="B69" s="11"/>
      <c r="C69" s="304" t="s">
        <v>52</v>
      </c>
      <c r="D69" s="305"/>
      <c r="E69" s="305"/>
      <c r="F69" s="305"/>
      <c r="G69" s="306"/>
      <c r="H69" s="12"/>
      <c r="I69" s="1"/>
      <c r="J69" s="1"/>
      <c r="K69" s="1"/>
      <c r="L69" s="1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1"/>
      <c r="C70" s="43"/>
      <c r="D70" s="77"/>
      <c r="E70" s="42"/>
      <c r="F70" s="42"/>
      <c r="G70" s="37"/>
      <c r="H70" s="12"/>
      <c r="I70" s="1"/>
      <c r="J70" s="1"/>
      <c r="K70" s="1"/>
      <c r="L70" s="1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1"/>
      <c r="C71" s="43"/>
      <c r="D71" s="78"/>
      <c r="E71" s="44"/>
      <c r="F71" s="45"/>
      <c r="G71" s="37"/>
      <c r="H71" s="12"/>
      <c r="I71" s="1"/>
      <c r="J71" s="1"/>
      <c r="K71" s="1"/>
      <c r="L71" s="1"/>
      <c r="M71" s="1"/>
      <c r="N71" s="1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1"/>
      <c r="C72" s="43" t="s">
        <v>53</v>
      </c>
      <c r="D72" s="79">
        <v>19.989999999999998</v>
      </c>
      <c r="E72" s="46">
        <v>23.99</v>
      </c>
      <c r="F72" s="46">
        <v>27.99</v>
      </c>
      <c r="G72" s="47"/>
      <c r="H72" s="15"/>
      <c r="I72" s="16"/>
      <c r="J72" s="1"/>
      <c r="K72" s="1"/>
      <c r="L72" s="1"/>
      <c r="M72" s="1"/>
      <c r="N72" s="1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1"/>
      <c r="C73" s="43" t="s">
        <v>54</v>
      </c>
      <c r="D73" s="80">
        <v>4.25</v>
      </c>
      <c r="E73" s="48">
        <v>6.1</v>
      </c>
      <c r="F73" s="48">
        <v>7.25</v>
      </c>
      <c r="G73" s="47"/>
      <c r="H73" s="15"/>
      <c r="I73" s="16"/>
      <c r="J73" s="1"/>
      <c r="K73" s="1"/>
      <c r="L73" s="1"/>
      <c r="M73" s="1"/>
      <c r="N73" s="1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1"/>
      <c r="C74" s="43"/>
      <c r="D74" s="81"/>
      <c r="E74" s="49"/>
      <c r="F74" s="50"/>
      <c r="G74" s="37"/>
      <c r="H74" s="12"/>
      <c r="I74" s="1"/>
      <c r="J74" s="1"/>
      <c r="K74" s="1"/>
      <c r="L74" s="1"/>
      <c r="M74" s="1"/>
      <c r="N74" s="1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customHeight="1">
      <c r="A75" s="1"/>
      <c r="B75" s="11"/>
      <c r="C75" s="43" t="s">
        <v>55</v>
      </c>
      <c r="D75" s="82">
        <f t="shared" ref="D75:F75" si="0">$D$49</f>
        <v>3500</v>
      </c>
      <c r="E75" s="51">
        <f t="shared" si="0"/>
        <v>3500</v>
      </c>
      <c r="F75" s="52">
        <f t="shared" si="0"/>
        <v>3500</v>
      </c>
      <c r="G75" s="53"/>
      <c r="H75" s="17"/>
      <c r="I75" s="13"/>
      <c r="J75" s="1"/>
      <c r="K75" s="1"/>
      <c r="L75" s="1"/>
      <c r="M75" s="1"/>
      <c r="N75" s="1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>
      <c r="A76" s="1"/>
      <c r="B76" s="11"/>
      <c r="C76" s="43" t="s">
        <v>56</v>
      </c>
      <c r="D76" s="82">
        <f t="shared" ref="D76:F76" si="1">SUM($D$51:$D$52)</f>
        <v>2300</v>
      </c>
      <c r="E76" s="51">
        <f t="shared" si="1"/>
        <v>2300</v>
      </c>
      <c r="F76" s="52">
        <f t="shared" si="1"/>
        <v>2300</v>
      </c>
      <c r="G76" s="53"/>
      <c r="H76" s="17"/>
      <c r="I76" s="13"/>
      <c r="J76" s="1"/>
      <c r="K76" s="1"/>
      <c r="L76" s="1"/>
      <c r="M76" s="1"/>
      <c r="N76" s="1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>
      <c r="A77" s="1"/>
      <c r="B77" s="11"/>
      <c r="C77" s="43" t="s">
        <v>57</v>
      </c>
      <c r="D77" s="82">
        <f t="shared" ref="D77:F77" si="2">SUM(D74:D76)</f>
        <v>5800</v>
      </c>
      <c r="E77" s="51">
        <f t="shared" si="2"/>
        <v>5800</v>
      </c>
      <c r="F77" s="52">
        <f t="shared" si="2"/>
        <v>5800</v>
      </c>
      <c r="G77" s="53"/>
      <c r="H77" s="17"/>
      <c r="I77" s="13"/>
      <c r="J77" s="1"/>
      <c r="K77" s="1"/>
      <c r="L77" s="1"/>
      <c r="M77" s="1"/>
      <c r="N77" s="1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>
      <c r="A78" s="1"/>
      <c r="B78" s="11"/>
      <c r="C78" s="43"/>
      <c r="D78" s="82"/>
      <c r="E78" s="51"/>
      <c r="F78" s="52"/>
      <c r="G78" s="53"/>
      <c r="H78" s="17"/>
      <c r="I78" s="13"/>
      <c r="J78" s="1"/>
      <c r="K78" s="1"/>
      <c r="L78" s="1"/>
      <c r="M78" s="1"/>
      <c r="N78" s="1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>
      <c r="A79" s="1"/>
      <c r="B79" s="11"/>
      <c r="C79" s="43" t="s">
        <v>58</v>
      </c>
      <c r="D79" s="83">
        <f t="shared" ref="D79:F79" si="3">D77/$D$24</f>
        <v>5.8</v>
      </c>
      <c r="E79" s="54">
        <f t="shared" si="3"/>
        <v>5.8</v>
      </c>
      <c r="F79" s="55">
        <f t="shared" si="3"/>
        <v>5.8</v>
      </c>
      <c r="G79" s="56"/>
      <c r="H79" s="18"/>
      <c r="I79" s="19"/>
      <c r="J79" s="1"/>
      <c r="K79" s="1"/>
      <c r="L79" s="1"/>
      <c r="M79" s="1"/>
      <c r="N79" s="1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>
      <c r="A80" s="1"/>
      <c r="B80" s="11"/>
      <c r="C80" s="43"/>
      <c r="D80" s="84"/>
      <c r="E80" s="57"/>
      <c r="F80" s="58"/>
      <c r="G80" s="59"/>
      <c r="H80" s="20"/>
      <c r="I80" s="21"/>
      <c r="J80" s="1"/>
      <c r="K80" s="1"/>
      <c r="L80" s="1"/>
      <c r="M80" s="1"/>
      <c r="N80" s="1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>
      <c r="A81" s="1"/>
      <c r="B81" s="11"/>
      <c r="C81" s="43"/>
      <c r="D81" s="84"/>
      <c r="E81" s="57"/>
      <c r="F81" s="58"/>
      <c r="G81" s="59"/>
      <c r="H81" s="20"/>
      <c r="I81" s="21"/>
      <c r="J81" s="1"/>
      <c r="K81" s="1"/>
      <c r="L81" s="1"/>
      <c r="M81" s="1"/>
      <c r="N81" s="1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1"/>
      <c r="C82" s="43" t="s">
        <v>59</v>
      </c>
      <c r="D82" s="83">
        <f t="shared" ref="D82:F82" si="4">$J$24</f>
        <v>1.5952380952380953</v>
      </c>
      <c r="E82" s="54">
        <f t="shared" si="4"/>
        <v>1.5952380952380953</v>
      </c>
      <c r="F82" s="55">
        <f t="shared" si="4"/>
        <v>1.5952380952380953</v>
      </c>
      <c r="G82" s="56"/>
      <c r="H82" s="18"/>
      <c r="I82" s="19"/>
      <c r="J82" s="1"/>
      <c r="K82" s="1"/>
      <c r="L82" s="1"/>
      <c r="M82" s="1"/>
      <c r="N82" s="1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1"/>
      <c r="C83" s="43" t="s">
        <v>54</v>
      </c>
      <c r="D83" s="83">
        <f t="shared" ref="D83:F83" si="5">D73</f>
        <v>4.25</v>
      </c>
      <c r="E83" s="54">
        <f t="shared" si="5"/>
        <v>6.1</v>
      </c>
      <c r="F83" s="55">
        <f t="shared" si="5"/>
        <v>7.25</v>
      </c>
      <c r="G83" s="56"/>
      <c r="H83" s="18"/>
      <c r="I83" s="19"/>
      <c r="J83" s="1"/>
      <c r="K83" s="1"/>
      <c r="L83" s="1"/>
      <c r="M83" s="1"/>
      <c r="N83" s="1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1"/>
      <c r="C84" s="43"/>
      <c r="D84" s="84"/>
      <c r="E84" s="57"/>
      <c r="F84" s="58"/>
      <c r="G84" s="59"/>
      <c r="H84" s="20"/>
      <c r="I84" s="21"/>
      <c r="J84" s="1"/>
      <c r="K84" s="1"/>
      <c r="L84" s="1"/>
      <c r="M84" s="1"/>
      <c r="N84" s="1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1"/>
      <c r="C85" s="43" t="s">
        <v>60</v>
      </c>
      <c r="D85" s="83">
        <f t="shared" ref="D85:F85" si="6">SUM(D83,D82,D79)</f>
        <v>11.645238095238096</v>
      </c>
      <c r="E85" s="54">
        <f t="shared" si="6"/>
        <v>13.495238095238093</v>
      </c>
      <c r="F85" s="55">
        <f t="shared" si="6"/>
        <v>14.645238095238096</v>
      </c>
      <c r="G85" s="56"/>
      <c r="H85" s="18"/>
      <c r="I85" s="19"/>
      <c r="J85" s="1"/>
      <c r="K85" s="1"/>
      <c r="L85" s="1"/>
      <c r="M85" s="1"/>
      <c r="N85" s="1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1"/>
      <c r="C86" s="43"/>
      <c r="D86" s="84"/>
      <c r="E86" s="57"/>
      <c r="F86" s="58"/>
      <c r="G86" s="59"/>
      <c r="H86" s="20"/>
      <c r="I86" s="21"/>
      <c r="J86" s="1"/>
      <c r="K86" s="1"/>
      <c r="L86" s="1"/>
      <c r="M86" s="1"/>
      <c r="N86" s="1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67" t="s">
        <v>61</v>
      </c>
      <c r="D87" s="85">
        <f t="shared" ref="D87:F87" si="7">D72-D85</f>
        <v>8.3447619047619028</v>
      </c>
      <c r="E87" s="68">
        <f t="shared" si="7"/>
        <v>10.494761904761905</v>
      </c>
      <c r="F87" s="69">
        <f t="shared" si="7"/>
        <v>13.344761904761903</v>
      </c>
      <c r="G87" s="70"/>
      <c r="H87" s="1"/>
      <c r="I87" s="1"/>
      <c r="J87" s="1"/>
      <c r="K87" s="1"/>
      <c r="L87" s="1"/>
      <c r="M87" s="1"/>
      <c r="N87" s="1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24"/>
      <c r="D88" s="73"/>
      <c r="E88" s="24"/>
      <c r="F88" s="24"/>
      <c r="G88" s="24"/>
      <c r="H88" s="1"/>
      <c r="I88" s="1"/>
      <c r="J88" s="1"/>
      <c r="K88" s="1"/>
      <c r="L88" s="1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24"/>
      <c r="D89" s="73"/>
      <c r="E89" s="24"/>
      <c r="F89" s="24"/>
      <c r="G89" s="2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24"/>
      <c r="D90" s="73"/>
      <c r="E90" s="24"/>
      <c r="F90" s="24"/>
      <c r="G90" s="2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24"/>
      <c r="D91" s="73"/>
      <c r="E91" s="24"/>
      <c r="F91" s="24"/>
      <c r="G91" s="2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 customHeight="1">
      <c r="A92" s="1"/>
      <c r="B92" s="11"/>
      <c r="C92" s="307" t="s">
        <v>62</v>
      </c>
      <c r="D92" s="305"/>
      <c r="E92" s="305"/>
      <c r="F92" s="305"/>
      <c r="G92" s="306"/>
      <c r="H92" s="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1"/>
      <c r="C93" s="60"/>
      <c r="D93" s="73"/>
      <c r="E93" s="24"/>
      <c r="F93" s="24"/>
      <c r="G93" s="37"/>
      <c r="H93" s="1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1"/>
      <c r="C94" s="60"/>
      <c r="D94" s="133" t="s">
        <v>63</v>
      </c>
      <c r="E94" s="134"/>
      <c r="F94" s="61"/>
      <c r="G94" s="37"/>
      <c r="H94" s="1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1"/>
      <c r="C95" s="60"/>
      <c r="D95" s="135" t="s">
        <v>64</v>
      </c>
      <c r="E95" s="136">
        <v>12307</v>
      </c>
      <c r="F95" s="62"/>
      <c r="G95" s="37" t="s">
        <v>65</v>
      </c>
      <c r="H95" s="1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1"/>
      <c r="C96" s="60"/>
      <c r="D96" s="137" t="s">
        <v>66</v>
      </c>
      <c r="E96" s="138">
        <f>SUM(E95)</f>
        <v>12307</v>
      </c>
      <c r="F96" s="39"/>
      <c r="G96" s="37"/>
      <c r="H96" s="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1"/>
      <c r="C97" s="60"/>
      <c r="D97" s="135"/>
      <c r="E97" s="139"/>
      <c r="F97" s="61"/>
      <c r="G97" s="37"/>
      <c r="H97" s="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22"/>
      <c r="C98" s="60"/>
      <c r="D98" s="140" t="s">
        <v>67</v>
      </c>
      <c r="E98" s="139"/>
      <c r="F98" s="61"/>
      <c r="G98" s="37"/>
      <c r="H98" s="12"/>
      <c r="I98" s="23"/>
      <c r="J98" s="23"/>
      <c r="K98" s="23"/>
      <c r="L98" s="23"/>
      <c r="M98" s="23"/>
      <c r="N98" s="2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1"/>
      <c r="C99" s="60"/>
      <c r="D99" s="135" t="s">
        <v>26</v>
      </c>
      <c r="E99" s="141">
        <f t="shared" ref="E99:E101" si="8">D37</f>
        <v>300</v>
      </c>
      <c r="F99" s="39"/>
      <c r="G99" s="37"/>
      <c r="H99" s="1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1"/>
      <c r="C100" s="60"/>
      <c r="D100" s="135" t="s">
        <v>68</v>
      </c>
      <c r="E100" s="141">
        <f t="shared" si="8"/>
        <v>50</v>
      </c>
      <c r="F100" s="39"/>
      <c r="G100" s="37"/>
      <c r="H100" s="1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1"/>
      <c r="C101" s="60"/>
      <c r="D101" s="135" t="s">
        <v>69</v>
      </c>
      <c r="E101" s="141">
        <f t="shared" si="8"/>
        <v>250</v>
      </c>
      <c r="F101" s="39"/>
      <c r="G101" s="37"/>
      <c r="H101" s="1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1"/>
      <c r="C102" s="60"/>
      <c r="D102" s="135" t="s">
        <v>70</v>
      </c>
      <c r="E102" s="141">
        <f>SUM(D41:D42)</f>
        <v>35</v>
      </c>
      <c r="F102" s="39"/>
      <c r="G102" s="37"/>
      <c r="H102" s="1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1"/>
      <c r="C103" s="60"/>
      <c r="D103" s="135" t="s">
        <v>71</v>
      </c>
      <c r="E103" s="141">
        <f>SUM(D51:D52)</f>
        <v>2300</v>
      </c>
      <c r="F103" s="39"/>
      <c r="G103" s="37"/>
      <c r="H103" s="1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1"/>
      <c r="C104" s="60"/>
      <c r="D104" s="135" t="s">
        <v>55</v>
      </c>
      <c r="E104" s="141">
        <f>D49*(D25/D24)</f>
        <v>1172.5</v>
      </c>
      <c r="F104" s="39"/>
      <c r="G104" s="63" t="s">
        <v>72</v>
      </c>
      <c r="H104" s="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1"/>
      <c r="C105" s="60"/>
      <c r="D105" s="135" t="s">
        <v>73</v>
      </c>
      <c r="E105" s="141">
        <f>D29*M26</f>
        <v>207.2</v>
      </c>
      <c r="F105" s="39"/>
      <c r="G105" s="37"/>
      <c r="H105" s="1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1"/>
      <c r="C106" s="60"/>
      <c r="D106" s="135" t="s">
        <v>74</v>
      </c>
      <c r="E106" s="141">
        <f>J24*D25</f>
        <v>534.40476190476193</v>
      </c>
      <c r="F106" s="39"/>
      <c r="G106" s="37"/>
      <c r="H106" s="1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1"/>
      <c r="C107" s="60"/>
      <c r="D107" s="135" t="s">
        <v>75</v>
      </c>
      <c r="E107" s="141">
        <f>D64*D25</f>
        <v>1959.7499999999998</v>
      </c>
      <c r="F107" s="39"/>
      <c r="G107" s="37"/>
      <c r="H107" s="1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1"/>
      <c r="C108" s="60"/>
      <c r="D108" s="137" t="s">
        <v>76</v>
      </c>
      <c r="E108" s="138">
        <f>SUM(E99:E107)</f>
        <v>6808.8547619047622</v>
      </c>
      <c r="F108" s="64"/>
      <c r="G108" s="37"/>
      <c r="H108" s="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1"/>
      <c r="C109" s="60"/>
      <c r="D109" s="135"/>
      <c r="E109" s="139"/>
      <c r="F109" s="61"/>
      <c r="G109" s="37"/>
      <c r="H109" s="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1"/>
      <c r="C110" s="71"/>
      <c r="D110" s="142" t="s">
        <v>77</v>
      </c>
      <c r="E110" s="143">
        <f>E96-E108</f>
        <v>5498.1452380952378</v>
      </c>
      <c r="F110" s="72"/>
      <c r="G110" s="66"/>
      <c r="H110" s="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0"/>
      <c r="D111" s="86"/>
      <c r="E111" s="10"/>
      <c r="F111" s="10"/>
      <c r="G111" s="1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8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8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8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8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8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8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8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8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8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8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8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8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8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8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8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8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8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8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8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8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8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8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8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8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8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8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8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8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8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8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8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8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8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8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8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8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8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8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8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8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8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8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8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8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8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8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8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8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8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8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8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8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8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8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8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8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8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8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8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8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8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8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8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8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8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8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8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8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8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8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8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8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8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8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8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8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8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8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8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8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8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8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8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8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8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8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8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8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8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8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8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8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8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8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8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8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8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8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8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8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8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8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8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8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8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8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8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8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8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8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8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8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8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8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8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8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8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8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8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8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8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8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8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8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8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8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8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8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8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8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8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8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8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8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8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8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8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8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8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8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8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8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8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8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8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8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8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8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8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8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8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8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8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8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8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8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8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8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8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8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8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8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8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8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8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8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8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8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8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8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8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8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8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8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8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8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8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8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8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8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8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8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8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8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8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8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8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8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8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8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8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8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8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8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8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8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8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8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8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8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8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8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8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8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8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8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8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8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8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8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8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8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8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8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8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8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8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8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8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8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8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8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8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8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8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8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8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8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8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8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8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8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8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8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8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8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8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8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8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8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8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8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8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8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8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8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8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8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8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8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8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8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8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8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8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8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8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8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8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8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8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8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8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8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8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8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8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8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8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8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8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8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8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8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8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8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8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8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8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8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8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8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8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8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8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8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8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8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8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8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8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8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8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8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8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8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8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8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8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8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8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8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8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8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8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8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8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8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8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8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8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8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8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8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8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8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8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8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8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8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8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8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8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8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8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8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8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8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8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8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8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8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8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8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8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8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8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8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8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8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8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8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8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8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8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8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8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8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8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8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8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8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8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8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8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8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8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8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8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8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8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8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8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8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8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8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8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8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8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8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8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8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8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8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8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8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8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8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8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8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8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8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8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8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8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8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8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8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8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8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8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8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8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8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8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8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8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8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8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8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8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8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8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8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8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8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8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8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8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8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8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8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8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8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8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8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8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8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8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8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8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8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8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8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8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8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8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8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8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8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8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8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8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8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8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8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8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8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8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8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8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8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8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8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8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8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8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8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8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8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8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8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8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8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8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8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8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8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8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8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8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8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8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8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8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8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8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8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8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8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8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8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8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8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8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8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8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8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8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8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8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8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8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8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8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8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8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8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8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8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8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8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8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8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8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8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8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8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8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8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8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8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8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8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8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8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8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8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8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8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8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8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8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8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8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8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8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8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8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8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8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8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8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8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8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8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8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8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8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8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8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8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8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8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8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8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8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8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8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8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8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8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8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8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8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8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8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8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8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8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8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8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8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8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8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8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8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8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8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8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8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8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8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8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8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8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8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8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8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8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8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8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8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8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8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8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8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8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8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8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8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8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8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8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8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8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8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8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8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8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8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8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8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8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8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8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8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8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8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8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8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8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8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8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8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8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8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8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8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8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8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8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8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8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8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8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8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8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8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8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8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8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8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8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8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8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8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8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8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8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8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8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8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8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8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8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8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8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8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8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8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8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8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8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8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8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8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8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8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8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8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8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8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8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8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8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8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8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8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8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8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8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8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8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8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8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8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8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8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8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8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8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8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8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8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8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8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8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8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8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8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8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8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8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8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8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8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8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8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8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8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8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8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8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8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8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8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8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8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8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8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8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8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8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8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8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8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8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8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8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8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8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8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8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8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8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8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8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8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8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8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8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8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8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8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8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8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8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8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8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8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8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8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8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8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8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8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8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8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8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8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8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8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8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8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8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8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8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8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8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8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8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8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8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8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8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8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8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8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8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8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8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8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8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8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8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8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8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8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8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8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8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8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8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8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8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8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8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8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8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8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8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8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8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8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8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8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8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8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8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8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8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8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8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8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8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8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8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8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8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8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8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8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8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8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8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8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8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8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8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8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8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8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8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8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8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8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8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8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8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8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8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8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8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8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8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8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8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8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8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8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8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8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8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8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8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8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8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8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8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8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8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8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8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8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8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8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8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8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8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8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8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8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8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8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8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8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8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8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8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8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8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8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8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8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8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8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8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8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8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8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8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8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8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8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8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8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8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8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8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8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8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8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8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8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8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8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8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8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C69:G69"/>
    <mergeCell ref="C92:G92"/>
    <mergeCell ref="C61:G61"/>
    <mergeCell ref="L21:M21"/>
    <mergeCell ref="I21:J21"/>
    <mergeCell ref="C36:G36"/>
    <mergeCell ref="C48:G48"/>
    <mergeCell ref="C21:G21"/>
    <mergeCell ref="E24:G24"/>
    <mergeCell ref="E23:G23"/>
    <mergeCell ref="E26:G26"/>
    <mergeCell ref="E27:G27"/>
    <mergeCell ref="E28:G28"/>
    <mergeCell ref="E31:G31"/>
  </mergeCells>
  <phoneticPr fontId="4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中文版</vt:lpstr>
      <vt:lpstr>英文版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Shelley</cp:lastModifiedBy>
  <dcterms:created xsi:type="dcterms:W3CDTF">2018-05-03T03:39:31Z</dcterms:created>
  <dcterms:modified xsi:type="dcterms:W3CDTF">2019-09-11T09:57:29Z</dcterms:modified>
</cp:coreProperties>
</file>